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OneDrive - Federacio Catalana de Voleibol\Escritorio\"/>
    </mc:Choice>
  </mc:AlternateContent>
  <bookViews>
    <workbookView xWindow="0" yWindow="0" windowWidth="28800" windowHeight="12030"/>
  </bookViews>
  <sheets>
    <sheet name="Rank" sheetId="1" r:id="rId1"/>
    <sheet name="Hoja1" sheetId="8" r:id="rId2"/>
    <sheet name="Punts" sheetId="5" state="hidden" r:id="rId3"/>
  </sheets>
  <externalReferences>
    <externalReference r:id="rId4"/>
  </externalReferences>
  <definedNames>
    <definedName name="_Fill">#REF!</definedName>
    <definedName name="_xlnm._FilterDatabase" localSheetId="0" hidden="1">Rank!$A$7:$Q$85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8" l="1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D13" i="8"/>
  <c r="C13" i="8"/>
  <c r="B13" i="8"/>
  <c r="D12" i="8"/>
  <c r="C12" i="8"/>
  <c r="B12" i="8"/>
  <c r="D11" i="8"/>
  <c r="C11" i="8"/>
  <c r="B11" i="8"/>
  <c r="D10" i="8"/>
  <c r="C10" i="8"/>
  <c r="B10" i="8"/>
  <c r="D9" i="8"/>
  <c r="C9" i="8"/>
  <c r="B9" i="8"/>
  <c r="D8" i="8"/>
  <c r="C8" i="8"/>
  <c r="B8" i="8"/>
  <c r="D7" i="8"/>
  <c r="C7" i="8"/>
  <c r="B7" i="8"/>
  <c r="D6" i="8"/>
  <c r="C6" i="8"/>
  <c r="B6" i="8"/>
  <c r="D5" i="8"/>
  <c r="C5" i="8"/>
  <c r="B5" i="8"/>
  <c r="D4" i="8"/>
  <c r="C4" i="8"/>
  <c r="B4" i="8"/>
  <c r="D3" i="8"/>
  <c r="C3" i="8"/>
  <c r="B3" i="8"/>
  <c r="D2" i="8"/>
  <c r="C2" i="8"/>
  <c r="B2" i="8"/>
  <c r="M65" i="8" l="1"/>
  <c r="K65" i="8"/>
  <c r="I65" i="8"/>
  <c r="M64" i="8"/>
  <c r="K64" i="8"/>
  <c r="I64" i="8"/>
  <c r="M63" i="8"/>
  <c r="K63" i="8"/>
  <c r="I63" i="8"/>
  <c r="M62" i="8"/>
  <c r="K62" i="8"/>
  <c r="I62" i="8"/>
  <c r="M61" i="8"/>
  <c r="K61" i="8"/>
  <c r="I61" i="8"/>
  <c r="M60" i="8"/>
  <c r="K60" i="8"/>
  <c r="I60" i="8"/>
  <c r="M59" i="8"/>
  <c r="K59" i="8"/>
  <c r="I59" i="8"/>
  <c r="M58" i="8"/>
  <c r="K58" i="8"/>
  <c r="I58" i="8"/>
  <c r="M57" i="8"/>
  <c r="K57" i="8"/>
  <c r="I57" i="8"/>
  <c r="M56" i="8"/>
  <c r="K56" i="8"/>
  <c r="I56" i="8"/>
  <c r="M55" i="8"/>
  <c r="K55" i="8"/>
  <c r="I55" i="8"/>
  <c r="M54" i="8"/>
  <c r="K54" i="8"/>
  <c r="I54" i="8"/>
  <c r="M53" i="8"/>
  <c r="K53" i="8"/>
  <c r="I53" i="8"/>
  <c r="M52" i="8"/>
  <c r="K52" i="8"/>
  <c r="I52" i="8"/>
  <c r="M51" i="8"/>
  <c r="K51" i="8"/>
  <c r="I51" i="8"/>
  <c r="M50" i="8"/>
  <c r="K50" i="8"/>
  <c r="I50" i="8"/>
  <c r="M49" i="8"/>
  <c r="K49" i="8"/>
  <c r="I49" i="8"/>
  <c r="M48" i="8"/>
  <c r="K48" i="8"/>
  <c r="I48" i="8"/>
  <c r="M47" i="8"/>
  <c r="K47" i="8"/>
  <c r="I47" i="8"/>
  <c r="M46" i="8"/>
  <c r="K46" i="8"/>
  <c r="I46" i="8"/>
  <c r="M45" i="8"/>
  <c r="K45" i="8"/>
  <c r="I45" i="8"/>
  <c r="M44" i="8"/>
  <c r="K44" i="8"/>
  <c r="I44" i="8"/>
  <c r="M43" i="8"/>
  <c r="K43" i="8"/>
  <c r="I43" i="8"/>
  <c r="M42" i="8"/>
  <c r="K42" i="8"/>
  <c r="I42" i="8"/>
  <c r="M41" i="8"/>
  <c r="K41" i="8"/>
  <c r="I41" i="8"/>
  <c r="M40" i="8"/>
  <c r="K40" i="8"/>
  <c r="I40" i="8"/>
  <c r="M39" i="8"/>
  <c r="K39" i="8"/>
  <c r="I39" i="8"/>
  <c r="M38" i="8"/>
  <c r="K38" i="8"/>
  <c r="I38" i="8"/>
  <c r="M37" i="8"/>
  <c r="K37" i="8"/>
  <c r="I37" i="8"/>
  <c r="M36" i="8"/>
  <c r="K36" i="8"/>
  <c r="I36" i="8"/>
  <c r="M35" i="8"/>
  <c r="K35" i="8"/>
  <c r="I35" i="8"/>
  <c r="M34" i="8"/>
  <c r="K34" i="8"/>
  <c r="I34" i="8"/>
  <c r="M33" i="8"/>
  <c r="K33" i="8"/>
  <c r="I33" i="8"/>
  <c r="M32" i="8"/>
  <c r="K32" i="8"/>
  <c r="I32" i="8"/>
  <c r="M31" i="8"/>
  <c r="K31" i="8"/>
  <c r="I31" i="8"/>
  <c r="M30" i="8"/>
  <c r="K30" i="8"/>
  <c r="I30" i="8"/>
  <c r="M29" i="8"/>
  <c r="K29" i="8"/>
  <c r="I29" i="8"/>
  <c r="M28" i="8"/>
  <c r="K28" i="8"/>
  <c r="I28" i="8"/>
  <c r="M27" i="8"/>
  <c r="K27" i="8"/>
  <c r="I27" i="8"/>
  <c r="M26" i="8"/>
  <c r="K26" i="8"/>
  <c r="I26" i="8"/>
  <c r="M25" i="8"/>
  <c r="K25" i="8"/>
  <c r="I25" i="8"/>
  <c r="M24" i="8"/>
  <c r="K24" i="8"/>
  <c r="I24" i="8"/>
  <c r="M23" i="8"/>
  <c r="K23" i="8"/>
  <c r="I23" i="8"/>
  <c r="M22" i="8"/>
  <c r="K22" i="8"/>
  <c r="I22" i="8"/>
  <c r="M21" i="8"/>
  <c r="K21" i="8"/>
  <c r="I21" i="8"/>
  <c r="M20" i="8"/>
  <c r="K20" i="8"/>
  <c r="I20" i="8"/>
  <c r="M19" i="8"/>
  <c r="K19" i="8"/>
  <c r="I19" i="8"/>
  <c r="M18" i="8"/>
  <c r="K18" i="8"/>
  <c r="I18" i="8"/>
  <c r="M17" i="8"/>
  <c r="K17" i="8"/>
  <c r="I17" i="8"/>
  <c r="M16" i="8"/>
  <c r="K16" i="8"/>
  <c r="I16" i="8"/>
  <c r="M15" i="8"/>
  <c r="K15" i="8"/>
  <c r="I15" i="8"/>
  <c r="M14" i="8"/>
  <c r="K14" i="8"/>
  <c r="I14" i="8"/>
  <c r="M13" i="8"/>
  <c r="K13" i="8"/>
  <c r="I13" i="8"/>
  <c r="M12" i="8"/>
  <c r="K12" i="8"/>
  <c r="I12" i="8"/>
  <c r="M11" i="8"/>
  <c r="K11" i="8"/>
  <c r="I11" i="8"/>
  <c r="M10" i="8"/>
  <c r="K10" i="8"/>
  <c r="I10" i="8"/>
  <c r="M9" i="8"/>
  <c r="K9" i="8"/>
  <c r="I9" i="8"/>
  <c r="M8" i="8"/>
  <c r="K8" i="8"/>
  <c r="I8" i="8"/>
  <c r="M7" i="8"/>
  <c r="K7" i="8"/>
  <c r="I7" i="8"/>
  <c r="M6" i="8"/>
  <c r="K6" i="8"/>
  <c r="I6" i="8"/>
  <c r="M5" i="8"/>
  <c r="K5" i="8"/>
  <c r="I5" i="8"/>
  <c r="M4" i="8"/>
  <c r="K4" i="8"/>
  <c r="I4" i="8"/>
  <c r="M3" i="8"/>
  <c r="K3" i="8"/>
  <c r="I3" i="8"/>
  <c r="M2" i="8"/>
  <c r="K2" i="8"/>
  <c r="I2" i="8"/>
  <c r="F5" i="8" l="1"/>
  <c r="F26" i="8" l="1"/>
  <c r="F4" i="8" l="1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7" i="8"/>
  <c r="F28" i="8"/>
  <c r="F29" i="8"/>
  <c r="F30" i="8"/>
  <c r="F32" i="8"/>
  <c r="F33" i="8"/>
  <c r="F38" i="8"/>
  <c r="F39" i="8"/>
  <c r="F41" i="8"/>
  <c r="F42" i="8"/>
  <c r="F43" i="8"/>
  <c r="F44" i="8"/>
  <c r="F45" i="8"/>
  <c r="F46" i="8"/>
  <c r="F47" i="8"/>
  <c r="F48" i="8"/>
  <c r="F49" i="8"/>
  <c r="F50" i="8"/>
  <c r="F51" i="8"/>
  <c r="F3" i="8" l="1"/>
  <c r="F2" i="8"/>
  <c r="C274" i="5" l="1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82" i="5"/>
  <c r="D213" i="5"/>
  <c r="D217" i="5"/>
  <c r="D220" i="5"/>
  <c r="D224" i="5"/>
  <c r="D229" i="5"/>
  <c r="D234" i="5"/>
  <c r="D23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47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15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  <c r="F6" i="8" l="1"/>
  <c r="F7" i="8"/>
  <c r="F34" i="8"/>
  <c r="F59" i="8"/>
  <c r="F31" i="8"/>
  <c r="F60" i="8"/>
  <c r="F61" i="8"/>
  <c r="F36" i="8"/>
  <c r="F58" i="8"/>
  <c r="F40" i="8"/>
  <c r="F62" i="8"/>
  <c r="F53" i="8"/>
  <c r="F37" i="8"/>
  <c r="F35" i="8"/>
  <c r="F63" i="8"/>
  <c r="F54" i="8"/>
  <c r="F67" i="8"/>
  <c r="F57" i="8"/>
  <c r="F64" i="8"/>
  <c r="F66" i="8"/>
  <c r="F56" i="8"/>
  <c r="F65" i="8"/>
  <c r="F55" i="8"/>
  <c r="F69" i="8"/>
  <c r="F68" i="8"/>
  <c r="F52" i="8"/>
</calcChain>
</file>

<file path=xl/sharedStrings.xml><?xml version="1.0" encoding="utf-8"?>
<sst xmlns="http://schemas.openxmlformats.org/spreadsheetml/2006/main" count="1477" uniqueCount="305">
  <si>
    <t>Rànquing Mixt</t>
  </si>
  <si>
    <t>HOMOLOGAT</t>
  </si>
  <si>
    <t>NI</t>
  </si>
  <si>
    <t>Final</t>
  </si>
  <si>
    <t>NII</t>
  </si>
  <si>
    <t>Lliga d'Hivern</t>
  </si>
  <si>
    <t>RANKING</t>
  </si>
  <si>
    <t>Barcelona</t>
  </si>
  <si>
    <t>DNI</t>
  </si>
  <si>
    <t>Pos.</t>
  </si>
  <si>
    <t>Cognom1</t>
  </si>
  <si>
    <t>Cognom 2</t>
  </si>
  <si>
    <t>Nom</t>
  </si>
  <si>
    <t>punts</t>
  </si>
  <si>
    <t>Punts</t>
  </si>
  <si>
    <t/>
  </si>
  <si>
    <t>Buetefisch</t>
  </si>
  <si>
    <t>Timo</t>
  </si>
  <si>
    <t>Selent</t>
  </si>
  <si>
    <t>Jana</t>
  </si>
  <si>
    <t>Laura</t>
  </si>
  <si>
    <t>Miriam</t>
  </si>
  <si>
    <t>Espejo</t>
  </si>
  <si>
    <t>Luis Miguel</t>
  </si>
  <si>
    <t xml:space="preserve">Anento </t>
  </si>
  <si>
    <t>Moreno</t>
  </si>
  <si>
    <t>Barbara</t>
  </si>
  <si>
    <t>Eickhold</t>
  </si>
  <si>
    <t>Florian</t>
  </si>
  <si>
    <t>MUÑOZ</t>
  </si>
  <si>
    <t>HECTOR</t>
  </si>
  <si>
    <t>ANDREA</t>
  </si>
  <si>
    <t>RUIZ</t>
  </si>
  <si>
    <t>Almeida</t>
  </si>
  <si>
    <t>Carlos</t>
  </si>
  <si>
    <t>Verdera</t>
  </si>
  <si>
    <t>Andrea</t>
  </si>
  <si>
    <t>FERNANDEZ</t>
  </si>
  <si>
    <t>ESTRELLA</t>
  </si>
  <si>
    <t xml:space="preserve">Major </t>
  </si>
  <si>
    <t xml:space="preserve">Pol </t>
  </si>
  <si>
    <t>MUNTE</t>
  </si>
  <si>
    <t>ELISABET</t>
  </si>
  <si>
    <t>Llaquet</t>
  </si>
  <si>
    <t>Heura</t>
  </si>
  <si>
    <t xml:space="preserve">Izquierdo </t>
  </si>
  <si>
    <t>Domingo</t>
  </si>
  <si>
    <t>David</t>
  </si>
  <si>
    <t>Carvajal</t>
  </si>
  <si>
    <t>Montse</t>
  </si>
  <si>
    <t>MARRERO</t>
  </si>
  <si>
    <t>DENISE</t>
  </si>
  <si>
    <t>JOSUE</t>
  </si>
  <si>
    <t>MARTIN</t>
  </si>
  <si>
    <t xml:space="preserve">Romero </t>
  </si>
  <si>
    <t>Rubio</t>
  </si>
  <si>
    <t>Agueda</t>
  </si>
  <si>
    <t xml:space="preserve">Alborghetti </t>
  </si>
  <si>
    <t xml:space="preserve">Fabrizio </t>
  </si>
  <si>
    <t>FONT</t>
  </si>
  <si>
    <t>CLAUDIA</t>
  </si>
  <si>
    <t>OSCAR</t>
  </si>
  <si>
    <t>MIRALLUELO</t>
  </si>
  <si>
    <t xml:space="preserve">Torre </t>
  </si>
  <si>
    <t>González</t>
  </si>
  <si>
    <t>Oliver</t>
  </si>
  <si>
    <t xml:space="preserve">Garcia </t>
  </si>
  <si>
    <t>Milan</t>
  </si>
  <si>
    <t>Eduardo</t>
  </si>
  <si>
    <t>Kasincova</t>
  </si>
  <si>
    <t>Veronika</t>
  </si>
  <si>
    <t>PASCUAL</t>
  </si>
  <si>
    <t>MENDEZ</t>
  </si>
  <si>
    <t>KATERINE</t>
  </si>
  <si>
    <t>DENONCOURT</t>
  </si>
  <si>
    <t xml:space="preserve">Navarro </t>
  </si>
  <si>
    <t>JORDI</t>
  </si>
  <si>
    <t>MOLINA</t>
  </si>
  <si>
    <t xml:space="preserve">García </t>
  </si>
  <si>
    <t>Chica</t>
  </si>
  <si>
    <t>Jesús</t>
  </si>
  <si>
    <t xml:space="preserve">Arce </t>
  </si>
  <si>
    <t>Gallego</t>
  </si>
  <si>
    <t>Sara</t>
  </si>
  <si>
    <t>VARAS</t>
  </si>
  <si>
    <t>SERGI</t>
  </si>
  <si>
    <t>MORENO</t>
  </si>
  <si>
    <t>EUGENE</t>
  </si>
  <si>
    <t>DORAN</t>
  </si>
  <si>
    <t xml:space="preserve">Sánchez </t>
  </si>
  <si>
    <t>Recio</t>
  </si>
  <si>
    <t>Natalia</t>
  </si>
  <si>
    <t xml:space="preserve">Gamero </t>
  </si>
  <si>
    <t>López</t>
  </si>
  <si>
    <t>Toni</t>
  </si>
  <si>
    <t xml:space="preserve">Ríos </t>
  </si>
  <si>
    <t>Perales</t>
  </si>
  <si>
    <t>Jesús Arturo</t>
  </si>
  <si>
    <t>Muro</t>
  </si>
  <si>
    <t xml:space="preserve">Rafa </t>
  </si>
  <si>
    <t>MAS</t>
  </si>
  <si>
    <t>AINA</t>
  </si>
  <si>
    <t>MESEGUER</t>
  </si>
  <si>
    <t>CASTELLVI</t>
  </si>
  <si>
    <t>ANNA</t>
  </si>
  <si>
    <t xml:space="preserve">Ancavil </t>
  </si>
  <si>
    <t>Burgos</t>
  </si>
  <si>
    <t>Pamela</t>
  </si>
  <si>
    <t>CONDE REAL</t>
  </si>
  <si>
    <t>ISABEL</t>
  </si>
  <si>
    <t xml:space="preserve">CORDOVA </t>
  </si>
  <si>
    <t>TRUJILLANO</t>
  </si>
  <si>
    <t>LILI ESMERALDA</t>
  </si>
  <si>
    <t>LOBO</t>
  </si>
  <si>
    <t>ALEX</t>
  </si>
  <si>
    <t>CURRIU</t>
  </si>
  <si>
    <t>Sanchez</t>
  </si>
  <si>
    <t>Alba</t>
  </si>
  <si>
    <t>JIMENEZ</t>
  </si>
  <si>
    <t>CARLOS</t>
  </si>
  <si>
    <t>ESTHER</t>
  </si>
  <si>
    <t>SUSIN</t>
  </si>
  <si>
    <t>LOLA</t>
  </si>
  <si>
    <t>GUINOVART</t>
  </si>
  <si>
    <t xml:space="preserve">RUBIO </t>
  </si>
  <si>
    <t>ESTEBAN</t>
  </si>
  <si>
    <t>JONI</t>
  </si>
  <si>
    <t xml:space="preserve">Bardina </t>
  </si>
  <si>
    <t>Tortosa</t>
  </si>
  <si>
    <t>ULCHUR</t>
  </si>
  <si>
    <t>IDOIA</t>
  </si>
  <si>
    <t>DUART</t>
  </si>
  <si>
    <t>MARC</t>
  </si>
  <si>
    <t>LAURA</t>
  </si>
  <si>
    <t>DE VARGAS</t>
  </si>
  <si>
    <t>LOIDA</t>
  </si>
  <si>
    <t>HEREDIA</t>
  </si>
  <si>
    <t>JOAN</t>
  </si>
  <si>
    <t>Sainz</t>
  </si>
  <si>
    <t>Berta</t>
  </si>
  <si>
    <t xml:space="preserve">Dobao </t>
  </si>
  <si>
    <t>Lazaro</t>
  </si>
  <si>
    <t>Guillermo</t>
  </si>
  <si>
    <t>SILVA</t>
  </si>
  <si>
    <t>FABRIZIO</t>
  </si>
  <si>
    <t>FRAILE</t>
  </si>
  <si>
    <t>Maroscia</t>
  </si>
  <si>
    <t>Marcello</t>
  </si>
  <si>
    <t xml:space="preserve">De Bastos </t>
  </si>
  <si>
    <t>Tavares</t>
  </si>
  <si>
    <t>Viviane Maria</t>
  </si>
  <si>
    <t>MARCO</t>
  </si>
  <si>
    <t>ITALIA</t>
  </si>
  <si>
    <t>Bosch</t>
  </si>
  <si>
    <t>Rosa</t>
  </si>
  <si>
    <t>Pous</t>
  </si>
  <si>
    <t>Roger</t>
  </si>
  <si>
    <t>Peters</t>
  </si>
  <si>
    <t>Corinna</t>
  </si>
  <si>
    <t>ALEIX</t>
  </si>
  <si>
    <t>SAMBOLA</t>
  </si>
  <si>
    <t>BONAN</t>
  </si>
  <si>
    <t>ELENA</t>
  </si>
  <si>
    <t>DI NEZIO</t>
  </si>
  <si>
    <t>NICOLAS</t>
  </si>
  <si>
    <t>SANDRA</t>
  </si>
  <si>
    <t>ATEHORTUA</t>
  </si>
  <si>
    <t>ANGELICA</t>
  </si>
  <si>
    <t>Olivares</t>
  </si>
  <si>
    <t>Escura</t>
  </si>
  <si>
    <t xml:space="preserve">Sonia </t>
  </si>
  <si>
    <t xml:space="preserve">Martínez </t>
  </si>
  <si>
    <t>Álvarez</t>
  </si>
  <si>
    <t>Margarita</t>
  </si>
  <si>
    <t>Parella</t>
  </si>
  <si>
    <t>Apellido 1</t>
  </si>
  <si>
    <t>Nombre</t>
  </si>
  <si>
    <t>Clasificación Final</t>
  </si>
  <si>
    <t>Important: Imprescindible el DNI estigui com als llistats previs a la competició</t>
  </si>
  <si>
    <t>Resultats: Utilitzeu un full per categoria</t>
  </si>
  <si>
    <t>Arxiu: Utilitzeu un arxiu per gènere</t>
  </si>
  <si>
    <t>SI.ERROR(BUSCARV($A7;Hoja1!$D$2:$E$68;2;0);"")</t>
  </si>
  <si>
    <t>BERTA</t>
  </si>
  <si>
    <t>GARCIA</t>
  </si>
  <si>
    <t>CCVP LH</t>
  </si>
  <si>
    <t>CCVP</t>
  </si>
  <si>
    <t>CCVP FINAL</t>
  </si>
  <si>
    <t>CCVP MENORS</t>
  </si>
  <si>
    <t>NIV</t>
  </si>
  <si>
    <t>NIII</t>
  </si>
  <si>
    <t>PARASKEVI</t>
  </si>
  <si>
    <t>SYNAPIDOU</t>
  </si>
  <si>
    <t>MARIA ISABEL</t>
  </si>
  <si>
    <t>MEGO</t>
  </si>
  <si>
    <t>LUKA</t>
  </si>
  <si>
    <t>KRALJ</t>
  </si>
  <si>
    <t>GERMAN</t>
  </si>
  <si>
    <t>HERRERO</t>
  </si>
  <si>
    <t>BUFFON</t>
  </si>
  <si>
    <t>LUCIA</t>
  </si>
  <si>
    <t>MIRALVES</t>
  </si>
  <si>
    <t>ORIOL</t>
  </si>
  <si>
    <t>UTRILLA</t>
  </si>
  <si>
    <t>MONTSERRAT</t>
  </si>
  <si>
    <t>ALBERT</t>
  </si>
  <si>
    <t>CASQUERO</t>
  </si>
  <si>
    <t>ROVIRA</t>
  </si>
  <si>
    <t>ESPARRE</t>
  </si>
  <si>
    <t>ALBA</t>
  </si>
  <si>
    <t>JOVE</t>
  </si>
  <si>
    <t>CUBEL</t>
  </si>
  <si>
    <t>GAGO</t>
  </si>
  <si>
    <t>XIRINACHS</t>
  </si>
  <si>
    <t>DANIEL</t>
  </si>
  <si>
    <t>MARTINEZ</t>
  </si>
  <si>
    <t>VALDIVIESO</t>
  </si>
  <si>
    <t>ERIC</t>
  </si>
  <si>
    <t>ALONSO</t>
  </si>
  <si>
    <t>JUAREZ</t>
  </si>
  <si>
    <t>JUDIT</t>
  </si>
  <si>
    <t>CORONADO</t>
  </si>
  <si>
    <t>NONELL</t>
  </si>
  <si>
    <t>JAVIER</t>
  </si>
  <si>
    <t>FIBLA</t>
  </si>
  <si>
    <t>PALAU</t>
  </si>
  <si>
    <t>FEBRER</t>
  </si>
  <si>
    <t>BELTRAN</t>
  </si>
  <si>
    <t>ERIKA</t>
  </si>
  <si>
    <t>BIBBO</t>
  </si>
  <si>
    <t>ALESSANDRO</t>
  </si>
  <si>
    <t>CHESTA</t>
  </si>
  <si>
    <t>FEDERICA</t>
  </si>
  <si>
    <t>GIANI</t>
  </si>
  <si>
    <t>HENDERSON</t>
  </si>
  <si>
    <t>MERCADER</t>
  </si>
  <si>
    <t>PIETRO</t>
  </si>
  <si>
    <t>SARI</t>
  </si>
  <si>
    <t>RIVERA</t>
  </si>
  <si>
    <t>DUARTE</t>
  </si>
  <si>
    <t>ALCALDE</t>
  </si>
  <si>
    <t>NOE</t>
  </si>
  <si>
    <t>SILVIA</t>
  </si>
  <si>
    <t>VINTRO</t>
  </si>
  <si>
    <t>MARTI</t>
  </si>
  <si>
    <t>CHUMILLAS</t>
  </si>
  <si>
    <t>LIDIA</t>
  </si>
  <si>
    <t>GOMEZ</t>
  </si>
  <si>
    <t>ESTIRADO</t>
  </si>
  <si>
    <t>LLOPIS</t>
  </si>
  <si>
    <t>LOPEZ</t>
  </si>
  <si>
    <t>ALBERTO</t>
  </si>
  <si>
    <t>HERNANDEZ</t>
  </si>
  <si>
    <t>ANGUITA</t>
  </si>
  <si>
    <t>GIULIA</t>
  </si>
  <si>
    <t>FERRANDO</t>
  </si>
  <si>
    <t>BOSCH</t>
  </si>
  <si>
    <t>DAVID</t>
  </si>
  <si>
    <t>ROMEU</t>
  </si>
  <si>
    <t>CARLOTA</t>
  </si>
  <si>
    <t>MIRAS</t>
  </si>
  <si>
    <t>BRAGULAT</t>
  </si>
  <si>
    <t>SONIA</t>
  </si>
  <si>
    <t>ANDREU</t>
  </si>
  <si>
    <t>LLUIS</t>
  </si>
  <si>
    <t>GONZALEZ</t>
  </si>
  <si>
    <t>SARA</t>
  </si>
  <si>
    <t>PERALVAREZ</t>
  </si>
  <si>
    <t>MARIANO</t>
  </si>
  <si>
    <t>JUAN LORENZO</t>
  </si>
  <si>
    <t>JANER</t>
  </si>
  <si>
    <t>SANDRA ISABEL</t>
  </si>
  <si>
    <t>ROA</t>
  </si>
  <si>
    <t>DANIELA</t>
  </si>
  <si>
    <t>MORALES</t>
  </si>
  <si>
    <t>DORAN - FERRANDO</t>
  </si>
  <si>
    <t>ARCE - GARCIA</t>
  </si>
  <si>
    <t>MUÑOZ - RUIZ</t>
  </si>
  <si>
    <t>CHUMILLAS - GOMEZ</t>
  </si>
  <si>
    <t>SEBE</t>
  </si>
  <si>
    <t>COSTA</t>
  </si>
  <si>
    <t>BATLLE</t>
  </si>
  <si>
    <t>PALOMO</t>
  </si>
  <si>
    <t>BERTAINA</t>
  </si>
  <si>
    <t>SOL ANA</t>
  </si>
  <si>
    <t>NOTARIO</t>
  </si>
  <si>
    <t>DIEGO</t>
  </si>
  <si>
    <t>REY</t>
  </si>
  <si>
    <t>CLARA</t>
  </si>
  <si>
    <t>GALLARDO</t>
  </si>
  <si>
    <t>CICCONE</t>
  </si>
  <si>
    <t>MATTEO</t>
  </si>
  <si>
    <t>YAMADA</t>
  </si>
  <si>
    <t>REIKO</t>
  </si>
  <si>
    <t>GIANI - CHESTA</t>
  </si>
  <si>
    <t>LLAQUET - MARTINEZ</t>
  </si>
  <si>
    <t>ALONSO - CORONADO</t>
  </si>
  <si>
    <t>ESCURA - MIRALLUELO</t>
  </si>
  <si>
    <t>ESPARRE - CASQUERO</t>
  </si>
  <si>
    <t>SAMBOLA - BARDINA</t>
  </si>
  <si>
    <t>RIVERA - GAGO</t>
  </si>
  <si>
    <t>LOBO - GUINOVART</t>
  </si>
  <si>
    <t>ALMEIDA - ATEHORTUA</t>
  </si>
  <si>
    <t>DE VARGAS - MARTIN</t>
  </si>
  <si>
    <t>GONZALEZ - PERALVAREZ</t>
  </si>
  <si>
    <t>TORRE -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</si>
</sst>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3]General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7" fillId="0" borderId="0"/>
    <xf numFmtId="0" fontId="8" fillId="0" borderId="0"/>
    <xf numFmtId="165" fontId="9" fillId="0" borderId="0"/>
    <xf numFmtId="165" fontId="9" fillId="0" borderId="0"/>
    <xf numFmtId="165" fontId="8" fillId="0" borderId="0"/>
    <xf numFmtId="165" fontId="9" fillId="0" borderId="0"/>
    <xf numFmtId="0" fontId="10" fillId="0" borderId="0"/>
  </cellStyleXfs>
  <cellXfs count="54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12" xfId="0" applyFont="1" applyBorder="1"/>
    <xf numFmtId="0" fontId="0" fillId="0" borderId="21" xfId="0" applyBorder="1"/>
    <xf numFmtId="0" fontId="0" fillId="0" borderId="3" xfId="0" applyBorder="1"/>
    <xf numFmtId="0" fontId="11" fillId="2" borderId="2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9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164" fontId="9" fillId="3" borderId="13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12" fillId="0" borderId="15" xfId="0" applyFont="1" applyBorder="1"/>
    <xf numFmtId="3" fontId="1" fillId="4" borderId="16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5" xfId="0" applyFont="1" applyBorder="1"/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vertical="center"/>
    </xf>
    <xf numFmtId="0" fontId="0" fillId="6" borderId="15" xfId="0" applyFill="1" applyBorder="1" applyAlignment="1">
      <alignment horizontal="center"/>
    </xf>
    <xf numFmtId="0" fontId="0" fillId="0" borderId="15" xfId="0" applyBorder="1"/>
    <xf numFmtId="0" fontId="9" fillId="0" borderId="15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9" fontId="9" fillId="3" borderId="4" xfId="0" applyNumberFormat="1" applyFont="1" applyFill="1" applyBorder="1" applyAlignment="1">
      <alignment horizontal="center" vertical="center"/>
    </xf>
    <xf numFmtId="9" fontId="9" fillId="3" borderId="5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1" fillId="0" borderId="3" xfId="0" applyNumberFormat="1" applyFont="1" applyBorder="1" applyAlignment="1">
      <alignment horizontal="center" vertical="center"/>
    </xf>
  </cellXfs>
  <cellStyles count="9">
    <cellStyle name="Excel Built-in Normal" xfId="4"/>
    <cellStyle name="Normal" xfId="0" builtinId="0"/>
    <cellStyle name="Normal 2" xfId="1"/>
    <cellStyle name="Normal 2 2" xfId="6"/>
    <cellStyle name="Normal 2 4" xfId="8"/>
    <cellStyle name="Normal 3" xfId="2"/>
    <cellStyle name="Normal 4" xfId="3"/>
    <cellStyle name="Normal 8" xfId="5"/>
    <cellStyle name="Normal 8 3" xfId="7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.gracia\OneDrive%20-%20Federacio%20Catalana%20de%20Voleibol\1.%20FCVB%20Voley%20playa\4.%20Liga%20de%20invierno\4-%202024%20-%2025\5.%20Marzo\Mixto\Competici&#243;%20Mixt_Mar&#231;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Hoja1"/>
      <sheetName val="Check in"/>
      <sheetName val="Competició 24"/>
      <sheetName val="Rank Mixt"/>
      <sheetName val="Rank Fem"/>
      <sheetName val="Ranking Masc"/>
      <sheetName val="Competició"/>
      <sheetName val="RFEVB "/>
      <sheetName val="Llic"/>
      <sheetName val="Pista 1"/>
      <sheetName val="Actas Partidos"/>
      <sheetName val="Herramienta auxilio"/>
    </sheetNames>
    <sheetDataSet>
      <sheetData sheetId="0">
        <row r="7">
          <cell r="A7" t="str">
            <v>Equip</v>
          </cell>
          <cell r="B7" t="str">
            <v>Ordre Primera</v>
          </cell>
          <cell r="C7" t="str">
            <v>Ordre Segona</v>
          </cell>
          <cell r="D7" t="str">
            <v>Ordre Tercera</v>
          </cell>
          <cell r="H7" t="str">
            <v>Nom</v>
          </cell>
          <cell r="I7" t="str">
            <v>1er Cog</v>
          </cell>
          <cell r="J7" t="str">
            <v>2on Cog</v>
          </cell>
          <cell r="K7" t="str">
            <v>DNI</v>
          </cell>
          <cell r="L7" t="str">
            <v>Punts Mixt</v>
          </cell>
          <cell r="M7" t="str">
            <v>Punts FCVB</v>
          </cell>
          <cell r="N7" t="str">
            <v>Inscripció</v>
          </cell>
          <cell r="O7" t="str">
            <v>Llicencia</v>
          </cell>
          <cell r="Q7" t="str">
            <v>Nom</v>
          </cell>
          <cell r="R7" t="str">
            <v>1er Cog</v>
          </cell>
          <cell r="S7" t="str">
            <v>2on Cog</v>
          </cell>
          <cell r="T7" t="str">
            <v>DNI</v>
          </cell>
        </row>
        <row r="8">
          <cell r="A8" t="str">
            <v>TORRE - ROMERO</v>
          </cell>
          <cell r="B8">
            <v>0</v>
          </cell>
          <cell r="C8">
            <v>0</v>
          </cell>
          <cell r="D8">
            <v>0</v>
          </cell>
          <cell r="H8" t="str">
            <v>OLIVER</v>
          </cell>
          <cell r="I8" t="str">
            <v>TORRE</v>
          </cell>
          <cell r="J8" t="str">
            <v>GONZALEZ</v>
          </cell>
          <cell r="K8" t="str">
            <v>32885750M</v>
          </cell>
          <cell r="L8">
            <v>38</v>
          </cell>
          <cell r="M8">
            <v>0</v>
          </cell>
          <cell r="N8" t="str">
            <v>LLIGA HIVERN - TEMPORADA COMPLETA - MIXT - 36.00 euros</v>
          </cell>
          <cell r="O8" t="str">
            <v>TENNIS I PADEL MASNOU SL (10194)</v>
          </cell>
          <cell r="Q8" t="str">
            <v>AGUEDA</v>
          </cell>
          <cell r="R8" t="str">
            <v>ROMERO</v>
          </cell>
          <cell r="S8" t="str">
            <v>RUBIO</v>
          </cell>
          <cell r="T8" t="str">
            <v>47722913Y</v>
          </cell>
        </row>
        <row r="9">
          <cell r="A9" t="str">
            <v>DORAN - FERRANDO</v>
          </cell>
          <cell r="B9">
            <v>0</v>
          </cell>
          <cell r="C9">
            <v>0</v>
          </cell>
          <cell r="D9">
            <v>0</v>
          </cell>
          <cell r="H9" t="str">
            <v>EUGENE</v>
          </cell>
          <cell r="I9" t="str">
            <v>DORAN</v>
          </cell>
          <cell r="K9" t="str">
            <v>Y2336959N</v>
          </cell>
          <cell r="L9">
            <v>205</v>
          </cell>
          <cell r="M9">
            <v>32</v>
          </cell>
          <cell r="N9" t="str">
            <v>LLIGA HIVERN - TEMPORADA COMPLETA - MIXT - 36.00 euros</v>
          </cell>
          <cell r="O9" t="str">
            <v>FEDERACIÓ CATALANA DE VOLEI</v>
          </cell>
          <cell r="Q9" t="str">
            <v>GIULIA</v>
          </cell>
          <cell r="R9" t="str">
            <v>FERRANDO</v>
          </cell>
          <cell r="S9" t="str">
            <v>FERRANDO</v>
          </cell>
          <cell r="T9" t="str">
            <v>YB4343032</v>
          </cell>
        </row>
        <row r="10">
          <cell r="A10" t="str">
            <v>GIANI - CHESTA</v>
          </cell>
          <cell r="B10">
            <v>0</v>
          </cell>
          <cell r="C10">
            <v>0</v>
          </cell>
          <cell r="D10">
            <v>0</v>
          </cell>
          <cell r="H10" t="str">
            <v>FEDERICA</v>
          </cell>
          <cell r="I10" t="str">
            <v>GIANI</v>
          </cell>
          <cell r="K10" t="str">
            <v>Y8250054Z</v>
          </cell>
          <cell r="L10">
            <v>43</v>
          </cell>
          <cell r="M10">
            <v>0</v>
          </cell>
          <cell r="N10" t="str">
            <v>LLIGA HIVERN - TEMPORADA COMPLETA - MIXT - 36.00 euros</v>
          </cell>
          <cell r="O10" t="str">
            <v>BARCELONA BEACH CLUB (10055)</v>
          </cell>
          <cell r="Q10" t="str">
            <v>ALESSANDRO</v>
          </cell>
          <cell r="R10" t="str">
            <v>CHESTA</v>
          </cell>
          <cell r="T10" t="str">
            <v>Y8264139T</v>
          </cell>
        </row>
        <row r="11">
          <cell r="A11" t="str">
            <v>LLAQUET - MARTINEZ</v>
          </cell>
          <cell r="B11">
            <v>0</v>
          </cell>
          <cell r="C11">
            <v>0</v>
          </cell>
          <cell r="D11">
            <v>0</v>
          </cell>
          <cell r="H11" t="str">
            <v>HEURA</v>
          </cell>
          <cell r="I11" t="str">
            <v>LLAQUET</v>
          </cell>
          <cell r="J11" t="str">
            <v>BAYO</v>
          </cell>
          <cell r="K11" t="str">
            <v>47164277V</v>
          </cell>
          <cell r="L11">
            <v>109</v>
          </cell>
          <cell r="M11">
            <v>186</v>
          </cell>
          <cell r="N11" t="str">
            <v>LLIGA HIVERN - TEMPORADA COMPLETA - MIXT - 36.00 euros</v>
          </cell>
          <cell r="O11" t="str">
            <v>CLUB NATACIÓ SABADELL  (10038)</v>
          </cell>
          <cell r="Q11" t="str">
            <v>DANIEL</v>
          </cell>
          <cell r="R11" t="str">
            <v>MARTINEZ</v>
          </cell>
          <cell r="S11" t="str">
            <v>VALDIVIESO</v>
          </cell>
          <cell r="T11" t="str">
            <v>47167863S</v>
          </cell>
        </row>
        <row r="12">
          <cell r="A12" t="str">
            <v>MUÑOZ - RUIZ</v>
          </cell>
          <cell r="B12">
            <v>0</v>
          </cell>
          <cell r="C12">
            <v>0</v>
          </cell>
          <cell r="D12">
            <v>0</v>
          </cell>
          <cell r="H12" t="str">
            <v>HECTOR</v>
          </cell>
          <cell r="I12" t="str">
            <v>MUÑOZ</v>
          </cell>
          <cell r="J12" t="str">
            <v>ANDRES</v>
          </cell>
          <cell r="K12" t="str">
            <v>47950415S</v>
          </cell>
          <cell r="L12">
            <v>201</v>
          </cell>
          <cell r="M12">
            <v>36</v>
          </cell>
          <cell r="N12" t="str">
            <v>LLIGA HIVERN - TEMPORADA COMPLETA - MIXT - 36.00 euros</v>
          </cell>
          <cell r="O12" t="str">
            <v>FEDERACIÓ CATALANA DE VOLEI</v>
          </cell>
          <cell r="Q12" t="str">
            <v>ANDREA</v>
          </cell>
          <cell r="R12" t="str">
            <v>RUIZ</v>
          </cell>
          <cell r="S12" t="str">
            <v>GINER</v>
          </cell>
          <cell r="T12" t="str">
            <v>48213279N</v>
          </cell>
        </row>
        <row r="13">
          <cell r="A13" t="str">
            <v>ALONSO - CORONADO</v>
          </cell>
          <cell r="B13">
            <v>0</v>
          </cell>
          <cell r="C13">
            <v>0</v>
          </cell>
          <cell r="D13">
            <v>0</v>
          </cell>
          <cell r="H13" t="str">
            <v>ERIC</v>
          </cell>
          <cell r="I13" t="str">
            <v>ALONSO</v>
          </cell>
          <cell r="J13" t="str">
            <v>JUAREZ</v>
          </cell>
          <cell r="K13" t="str">
            <v>77633610P</v>
          </cell>
          <cell r="L13">
            <v>55</v>
          </cell>
          <cell r="M13">
            <v>0</v>
          </cell>
          <cell r="N13" t="str">
            <v>LLIGA HIVERN - TEMPORADA COMPLETA - MIXT - 36.00 euros</v>
          </cell>
          <cell r="O13" t="str">
            <v>CV PREMIÀ DE DALT  (10035)</v>
          </cell>
          <cell r="Q13" t="str">
            <v>JUDIT</v>
          </cell>
          <cell r="R13" t="str">
            <v>CORONADO</v>
          </cell>
          <cell r="S13" t="str">
            <v>NONELL</v>
          </cell>
          <cell r="T13" t="str">
            <v>39417382M</v>
          </cell>
        </row>
        <row r="14">
          <cell r="A14" t="str">
            <v>MARTINEZ - HERRERO</v>
          </cell>
          <cell r="B14">
            <v>0</v>
          </cell>
          <cell r="C14">
            <v>0</v>
          </cell>
          <cell r="D14">
            <v>0</v>
          </cell>
          <cell r="H14" t="str">
            <v>MARGARITA</v>
          </cell>
          <cell r="I14" t="str">
            <v>MARTINEZ</v>
          </cell>
          <cell r="J14" t="str">
            <v>ALVAREZ</v>
          </cell>
          <cell r="K14" t="str">
            <v>47701629C</v>
          </cell>
          <cell r="L14">
            <v>55</v>
          </cell>
          <cell r="M14">
            <v>154</v>
          </cell>
          <cell r="N14" t="str">
            <v>LLIGA HIVERN - TEMPORADA COMPLETA - MIXT - 36.00 euros</v>
          </cell>
          <cell r="O14" t="str">
            <v>CV PREMIÀ DE DALT  (10035)</v>
          </cell>
          <cell r="Q14" t="str">
            <v>GERMAN</v>
          </cell>
          <cell r="R14" t="str">
            <v>HERRERO</v>
          </cell>
          <cell r="S14" t="str">
            <v>BUFFON</v>
          </cell>
          <cell r="T14" t="str">
            <v>55564701J</v>
          </cell>
        </row>
        <row r="15">
          <cell r="A15" t="str">
            <v>GONZALEZ - PERALVAREZ</v>
          </cell>
          <cell r="B15">
            <v>0</v>
          </cell>
          <cell r="C15">
            <v>0</v>
          </cell>
          <cell r="D15">
            <v>0</v>
          </cell>
          <cell r="H15" t="str">
            <v>SARA</v>
          </cell>
          <cell r="I15" t="str">
            <v>GONZALEZ</v>
          </cell>
          <cell r="J15" t="str">
            <v>VILLAFRANCA</v>
          </cell>
          <cell r="K15" t="str">
            <v>53066986Y</v>
          </cell>
          <cell r="L15">
            <v>24</v>
          </cell>
          <cell r="M15">
            <v>0</v>
          </cell>
          <cell r="N15" t="str">
            <v>LLIGA HIVERN - TEMPORADA COMPLETA - MIXT - 36.00 euros</v>
          </cell>
          <cell r="O15" t="str">
            <v>TENNIS I PADEL MASNOU SL (10194)</v>
          </cell>
          <cell r="Q15" t="str">
            <v>MARIANO</v>
          </cell>
          <cell r="R15" t="str">
            <v>PERALVAREZ</v>
          </cell>
          <cell r="S15" t="str">
            <v>BARRERA</v>
          </cell>
          <cell r="T15" t="str">
            <v>43821930F</v>
          </cell>
        </row>
        <row r="16">
          <cell r="A16" t="str">
            <v>ESPARRE - CASQUERO</v>
          </cell>
          <cell r="B16">
            <v>0</v>
          </cell>
          <cell r="C16">
            <v>0</v>
          </cell>
          <cell r="D16">
            <v>0</v>
          </cell>
          <cell r="H16" t="str">
            <v>LAURA</v>
          </cell>
          <cell r="I16" t="str">
            <v>ESPARRE</v>
          </cell>
          <cell r="J16" t="str">
            <v>GARCIA</v>
          </cell>
          <cell r="K16" t="str">
            <v>46413768K</v>
          </cell>
          <cell r="L16">
            <v>65</v>
          </cell>
          <cell r="M16">
            <v>70</v>
          </cell>
          <cell r="N16" t="str">
            <v>LLIGA HIVERN - TEMPORADA COMPLETA - MIXT - 36.00 euros</v>
          </cell>
          <cell r="O16" t="str">
            <v>FEDERACIÓ CATALANA DE VOLEI</v>
          </cell>
          <cell r="Q16" t="str">
            <v>ALBERT</v>
          </cell>
          <cell r="R16" t="str">
            <v>CASQUERO</v>
          </cell>
          <cell r="S16" t="str">
            <v>ROVIRA</v>
          </cell>
          <cell r="T16" t="str">
            <v>47755492V</v>
          </cell>
        </row>
        <row r="17">
          <cell r="A17" t="str">
            <v>SAMBOLA - BARDINA</v>
          </cell>
          <cell r="B17">
            <v>0</v>
          </cell>
          <cell r="C17">
            <v>0</v>
          </cell>
          <cell r="D17">
            <v>0</v>
          </cell>
          <cell r="H17" t="str">
            <v>ANNA</v>
          </cell>
          <cell r="I17" t="str">
            <v>SAMBOLA</v>
          </cell>
          <cell r="J17" t="str">
            <v>LOPEZ</v>
          </cell>
          <cell r="K17" t="str">
            <v>48096815C</v>
          </cell>
          <cell r="L17">
            <v>18</v>
          </cell>
          <cell r="M17">
            <v>0</v>
          </cell>
          <cell r="N17" t="str">
            <v>LLIGA HIVERN - SEGON TRIMESTRE - MIXT - 26.00 euros</v>
          </cell>
          <cell r="O17" t="str">
            <v>CLUB VOLEI PLATJA MARESME (10173)</v>
          </cell>
          <cell r="Q17" t="str">
            <v>DAVID</v>
          </cell>
          <cell r="R17" t="str">
            <v>BARDINA</v>
          </cell>
          <cell r="S17" t="str">
            <v>TORTOSA</v>
          </cell>
          <cell r="T17" t="str">
            <v>44424816V</v>
          </cell>
        </row>
        <row r="18">
          <cell r="A18" t="str">
            <v>RIVERA - GAGO</v>
          </cell>
          <cell r="B18">
            <v>0</v>
          </cell>
          <cell r="C18">
            <v>0</v>
          </cell>
          <cell r="D18">
            <v>0</v>
          </cell>
          <cell r="H18" t="str">
            <v>LAURA</v>
          </cell>
          <cell r="I18" t="str">
            <v>RIVERA</v>
          </cell>
          <cell r="J18" t="str">
            <v>DUARTE</v>
          </cell>
          <cell r="K18" t="str">
            <v>53968983N</v>
          </cell>
          <cell r="L18">
            <v>41</v>
          </cell>
          <cell r="M18">
            <v>0</v>
          </cell>
          <cell r="N18" t="str">
            <v>LLIGA HIVERN - TEMPORADA COMPLETA - MIXT - 36.00 euros</v>
          </cell>
          <cell r="O18" t="str">
            <v>FEDERACIÓ CATALANA DE VOLEI</v>
          </cell>
          <cell r="Q18" t="str">
            <v>ALEIX</v>
          </cell>
          <cell r="R18" t="str">
            <v>GAGO</v>
          </cell>
          <cell r="S18" t="str">
            <v>XIRINACHS</v>
          </cell>
          <cell r="T18" t="str">
            <v>46799305D</v>
          </cell>
        </row>
        <row r="19">
          <cell r="A19" t="str">
            <v>CHUMILLAS - GOMEZ</v>
          </cell>
          <cell r="B19">
            <v>0</v>
          </cell>
          <cell r="C19">
            <v>0</v>
          </cell>
          <cell r="D19">
            <v>0</v>
          </cell>
          <cell r="H19" t="str">
            <v>ALEX</v>
          </cell>
          <cell r="I19" t="str">
            <v>CHUMILLAS</v>
          </cell>
          <cell r="J19" t="str">
            <v>MUÑOZ</v>
          </cell>
          <cell r="K19" t="str">
            <v>52168402D</v>
          </cell>
          <cell r="L19">
            <v>32</v>
          </cell>
          <cell r="M19">
            <v>0</v>
          </cell>
          <cell r="N19" t="str">
            <v>LLIGA HIVERN - TEMPORADA COMPLETA - MIXT - 36.00 euros</v>
          </cell>
          <cell r="O19" t="str">
            <v>ASS.DE VOLEIBOL DE L'AMETLLA DEL VALLES (10169)</v>
          </cell>
          <cell r="Q19" t="str">
            <v>LIDIA</v>
          </cell>
          <cell r="R19" t="str">
            <v>GOMEZ</v>
          </cell>
          <cell r="S19" t="str">
            <v>ESTIRADO</v>
          </cell>
          <cell r="T19" t="str">
            <v>47704727J</v>
          </cell>
        </row>
        <row r="20">
          <cell r="A20" t="str">
            <v>LOBO - GUINOVART</v>
          </cell>
          <cell r="B20">
            <v>0</v>
          </cell>
          <cell r="C20">
            <v>0</v>
          </cell>
          <cell r="D20">
            <v>0</v>
          </cell>
          <cell r="H20" t="str">
            <v>HECTOR</v>
          </cell>
          <cell r="I20" t="str">
            <v>LOBO</v>
          </cell>
          <cell r="J20" t="str">
            <v>RODRIGUEZ</v>
          </cell>
          <cell r="K20" t="str">
            <v>70071649X</v>
          </cell>
          <cell r="L20">
            <v>42</v>
          </cell>
          <cell r="M20">
            <v>0</v>
          </cell>
          <cell r="N20" t="str">
            <v>LLIGA HIVERN - TEMPORADA COMPLETA - MIXT - 36.00 euros</v>
          </cell>
          <cell r="O20" t="str">
            <v>FEDERACIÓ CATALANA DE VOLEI</v>
          </cell>
          <cell r="Q20" t="str">
            <v>LOLA</v>
          </cell>
          <cell r="R20" t="str">
            <v>GUINOVART</v>
          </cell>
          <cell r="S20" t="str">
            <v>DOMINGO</v>
          </cell>
          <cell r="T20" t="str">
            <v>24416710W</v>
          </cell>
        </row>
        <row r="21">
          <cell r="A21" t="str">
            <v>ARCE - GARCIA</v>
          </cell>
          <cell r="B21">
            <v>0</v>
          </cell>
          <cell r="C21">
            <v>0</v>
          </cell>
          <cell r="D21">
            <v>0</v>
          </cell>
          <cell r="H21" t="str">
            <v>SARA</v>
          </cell>
          <cell r="I21" t="str">
            <v>ARCE</v>
          </cell>
          <cell r="J21" t="str">
            <v>GALLEGO</v>
          </cell>
          <cell r="K21" t="str">
            <v>48659347H</v>
          </cell>
          <cell r="L21">
            <v>138</v>
          </cell>
          <cell r="M21">
            <v>52</v>
          </cell>
          <cell r="N21" t="str">
            <v>LLIGA HIVERN - TEMPORADA COMPLETA - MIXT - 36.00 euros</v>
          </cell>
          <cell r="O21" t="str">
            <v>CLUB VOLEI PLATJA MARESME (10173)</v>
          </cell>
          <cell r="Q21" t="str">
            <v>JESUS</v>
          </cell>
          <cell r="R21" t="str">
            <v>GARCIA</v>
          </cell>
          <cell r="S21" t="str">
            <v>CHICA</v>
          </cell>
          <cell r="T21" t="str">
            <v>48979359P</v>
          </cell>
        </row>
        <row r="22">
          <cell r="A22" t="str">
            <v>ALMEIDA - ATEHORTUA</v>
          </cell>
          <cell r="B22">
            <v>0</v>
          </cell>
          <cell r="C22">
            <v>0</v>
          </cell>
          <cell r="D22">
            <v>0</v>
          </cell>
          <cell r="H22" t="str">
            <v>CARLOS</v>
          </cell>
          <cell r="I22" t="str">
            <v>ALMEIDA</v>
          </cell>
          <cell r="K22" t="str">
            <v>Y6565595Y</v>
          </cell>
          <cell r="L22">
            <v>118</v>
          </cell>
          <cell r="M22">
            <v>72</v>
          </cell>
          <cell r="N22" t="str">
            <v>LLIGA HIVERN - TEMPORADA COMPLETA - MIXT - 36.00 euros</v>
          </cell>
          <cell r="O22" t="str">
            <v>FEDERACIÓ CATALANA DE VOLEI</v>
          </cell>
          <cell r="Q22" t="str">
            <v>ANGELICA</v>
          </cell>
          <cell r="R22" t="str">
            <v>ATEHORTUA</v>
          </cell>
          <cell r="T22" t="str">
            <v>Y1312232G</v>
          </cell>
        </row>
        <row r="23">
          <cell r="A23" t="str">
            <v>ESCURA - MIRALLUELO</v>
          </cell>
          <cell r="B23">
            <v>0</v>
          </cell>
          <cell r="C23">
            <v>0</v>
          </cell>
          <cell r="D23">
            <v>0</v>
          </cell>
          <cell r="H23" t="str">
            <v>SONIA</v>
          </cell>
          <cell r="I23" t="str">
            <v>ESCURA</v>
          </cell>
          <cell r="J23" t="str">
            <v>ESTEBAN</v>
          </cell>
          <cell r="K23" t="str">
            <v>23929424V</v>
          </cell>
          <cell r="L23">
            <v>47</v>
          </cell>
          <cell r="M23">
            <v>94</v>
          </cell>
          <cell r="N23" t="str">
            <v>LLIGA HIVERN - PROVA MARÇ - MIXT - 16.00 euros</v>
          </cell>
          <cell r="O23" t="str">
            <v>CV PREMIÀ DE DALT  (10035)</v>
          </cell>
          <cell r="Q23" t="str">
            <v>OSCAR</v>
          </cell>
          <cell r="R23" t="str">
            <v>MIRALLUELO</v>
          </cell>
          <cell r="S23" t="str">
            <v>GRAU</v>
          </cell>
          <cell r="T23" t="str">
            <v>39400065F</v>
          </cell>
        </row>
        <row r="24">
          <cell r="A24" t="str">
            <v>DE VARGAS - MARTIN</v>
          </cell>
          <cell r="B24">
            <v>0</v>
          </cell>
          <cell r="C24">
            <v>0</v>
          </cell>
          <cell r="D24">
            <v>0</v>
          </cell>
          <cell r="H24" t="str">
            <v>LOIDA</v>
          </cell>
          <cell r="I24" t="str">
            <v>DE VARGAS</v>
          </cell>
          <cell r="J24" t="str">
            <v>MEDINA</v>
          </cell>
          <cell r="K24" t="str">
            <v>53321580J</v>
          </cell>
          <cell r="L24">
            <v>28</v>
          </cell>
          <cell r="M24">
            <v>9</v>
          </cell>
          <cell r="N24" t="str">
            <v>LLIGA HIVERN - PROVA MARÇ - MIXT - 16.00 euros</v>
          </cell>
          <cell r="O24" t="str">
            <v>FEDERACIÓ CATALANA DE VOLEI</v>
          </cell>
          <cell r="Q24" t="str">
            <v>JUAN LORENZO</v>
          </cell>
          <cell r="R24" t="str">
            <v>MARTIN</v>
          </cell>
          <cell r="S24" t="str">
            <v>TOMAS</v>
          </cell>
          <cell r="T24" t="str">
            <v>36581014C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tabSelected="1" zoomScale="70" zoomScaleNormal="70" workbookViewId="0">
      <selection activeCell="J25" sqref="J25"/>
    </sheetView>
  </sheetViews>
  <sheetFormatPr baseColWidth="10" defaultColWidth="9.140625" defaultRowHeight="15" x14ac:dyDescent="0.25"/>
  <cols>
    <col min="1" max="1" width="9.140625" style="19"/>
    <col min="2" max="2" width="22.140625" style="19" bestFit="1" customWidth="1"/>
    <col min="3" max="3" width="22.140625" style="19" customWidth="1"/>
    <col min="4" max="4" width="17" style="19" bestFit="1" customWidth="1"/>
    <col min="5" max="5" width="11.85546875" style="19" customWidth="1"/>
    <col min="6" max="231" width="9.140625" style="19"/>
    <col min="232" max="232" width="11" style="19" bestFit="1" customWidth="1"/>
    <col min="233" max="233" width="9.140625" style="19"/>
    <col min="234" max="234" width="22.140625" style="19" bestFit="1" customWidth="1"/>
    <col min="235" max="235" width="22.140625" style="19" customWidth="1"/>
    <col min="236" max="236" width="17" style="19" bestFit="1" customWidth="1"/>
    <col min="237" max="238" width="9.140625" style="19"/>
    <col min="239" max="239" width="14.42578125" style="19" bestFit="1" customWidth="1"/>
    <col min="240" max="240" width="9.140625" style="19"/>
    <col min="241" max="241" width="22.140625" style="19" bestFit="1" customWidth="1"/>
    <col min="242" max="242" width="22.140625" style="19" customWidth="1"/>
    <col min="243" max="243" width="17" style="19" bestFit="1" customWidth="1"/>
    <col min="244" max="250" width="9.140625" style="19"/>
    <col min="251" max="251" width="9.42578125" style="19" customWidth="1"/>
    <col min="252" max="252" width="9.140625" style="19"/>
    <col min="253" max="253" width="9.42578125" style="19" customWidth="1"/>
    <col min="254" max="254" width="9.140625" style="19"/>
    <col min="255" max="255" width="9.42578125" style="19" customWidth="1"/>
    <col min="256" max="256" width="9.140625" style="19"/>
    <col min="257" max="257" width="9.42578125" style="19" bestFit="1" customWidth="1"/>
    <col min="258" max="258" width="9.140625" style="19"/>
    <col min="259" max="259" width="9.42578125" style="19" bestFit="1" customWidth="1"/>
    <col min="260" max="260" width="9.140625" style="19"/>
    <col min="261" max="261" width="9.42578125" style="19" bestFit="1" customWidth="1"/>
    <col min="262" max="262" width="9.140625" style="19"/>
    <col min="263" max="263" width="9.42578125" style="19" bestFit="1" customWidth="1"/>
    <col min="264" max="264" width="9.140625" style="19"/>
    <col min="265" max="265" width="9.42578125" style="19" bestFit="1" customWidth="1"/>
    <col min="266" max="266" width="9.140625" style="19"/>
    <col min="267" max="267" width="9.42578125" style="19" bestFit="1" customWidth="1"/>
    <col min="268" max="268" width="9.140625" style="19"/>
    <col min="269" max="269" width="9.42578125" style="19" bestFit="1" customWidth="1"/>
    <col min="270" max="270" width="9.140625" style="19"/>
    <col min="271" max="271" width="9.42578125" style="19" bestFit="1" customWidth="1"/>
    <col min="272" max="487" width="9.140625" style="19"/>
    <col min="488" max="488" width="11" style="19" bestFit="1" customWidth="1"/>
    <col min="489" max="489" width="9.140625" style="19"/>
    <col min="490" max="490" width="22.140625" style="19" bestFit="1" customWidth="1"/>
    <col min="491" max="491" width="22.140625" style="19" customWidth="1"/>
    <col min="492" max="492" width="17" style="19" bestFit="1" customWidth="1"/>
    <col min="493" max="494" width="9.140625" style="19"/>
    <col min="495" max="495" width="14.42578125" style="19" bestFit="1" customWidth="1"/>
    <col min="496" max="496" width="9.140625" style="19"/>
    <col min="497" max="497" width="22.140625" style="19" bestFit="1" customWidth="1"/>
    <col min="498" max="498" width="22.140625" style="19" customWidth="1"/>
    <col min="499" max="499" width="17" style="19" bestFit="1" customWidth="1"/>
    <col min="500" max="506" width="9.140625" style="19"/>
    <col min="507" max="507" width="9.42578125" style="19" customWidth="1"/>
    <col min="508" max="508" width="9.140625" style="19"/>
    <col min="509" max="509" width="9.42578125" style="19" customWidth="1"/>
    <col min="510" max="510" width="9.140625" style="19"/>
    <col min="511" max="511" width="9.42578125" style="19" customWidth="1"/>
    <col min="512" max="512" width="9.140625" style="19"/>
    <col min="513" max="513" width="9.42578125" style="19" bestFit="1" customWidth="1"/>
    <col min="514" max="514" width="9.140625" style="19"/>
    <col min="515" max="515" width="9.42578125" style="19" bestFit="1" customWidth="1"/>
    <col min="516" max="516" width="9.140625" style="19"/>
    <col min="517" max="517" width="9.42578125" style="19" bestFit="1" customWidth="1"/>
    <col min="518" max="518" width="9.140625" style="19"/>
    <col min="519" max="519" width="9.42578125" style="19" bestFit="1" customWidth="1"/>
    <col min="520" max="520" width="9.140625" style="19"/>
    <col min="521" max="521" width="9.42578125" style="19" bestFit="1" customWidth="1"/>
    <col min="522" max="522" width="9.140625" style="19"/>
    <col min="523" max="523" width="9.42578125" style="19" bestFit="1" customWidth="1"/>
    <col min="524" max="524" width="9.140625" style="19"/>
    <col min="525" max="525" width="9.42578125" style="19" bestFit="1" customWidth="1"/>
    <col min="526" max="526" width="9.140625" style="19"/>
    <col min="527" max="527" width="9.42578125" style="19" bestFit="1" customWidth="1"/>
    <col min="528" max="743" width="9.140625" style="19"/>
    <col min="744" max="744" width="11" style="19" bestFit="1" customWidth="1"/>
    <col min="745" max="745" width="9.140625" style="19"/>
    <col min="746" max="746" width="22.140625" style="19" bestFit="1" customWidth="1"/>
    <col min="747" max="747" width="22.140625" style="19" customWidth="1"/>
    <col min="748" max="748" width="17" style="19" bestFit="1" customWidth="1"/>
    <col min="749" max="750" width="9.140625" style="19"/>
    <col min="751" max="751" width="14.42578125" style="19" bestFit="1" customWidth="1"/>
    <col min="752" max="752" width="9.140625" style="19"/>
    <col min="753" max="753" width="22.140625" style="19" bestFit="1" customWidth="1"/>
    <col min="754" max="754" width="22.140625" style="19" customWidth="1"/>
    <col min="755" max="755" width="17" style="19" bestFit="1" customWidth="1"/>
    <col min="756" max="762" width="9.140625" style="19"/>
    <col min="763" max="763" width="9.42578125" style="19" customWidth="1"/>
    <col min="764" max="764" width="9.140625" style="19"/>
    <col min="765" max="765" width="9.42578125" style="19" customWidth="1"/>
    <col min="766" max="766" width="9.140625" style="19"/>
    <col min="767" max="767" width="9.42578125" style="19" customWidth="1"/>
    <col min="768" max="768" width="9.140625" style="19"/>
    <col min="769" max="769" width="9.42578125" style="19" bestFit="1" customWidth="1"/>
    <col min="770" max="770" width="9.140625" style="19"/>
    <col min="771" max="771" width="9.42578125" style="19" bestFit="1" customWidth="1"/>
    <col min="772" max="772" width="9.140625" style="19"/>
    <col min="773" max="773" width="9.42578125" style="19" bestFit="1" customWidth="1"/>
    <col min="774" max="774" width="9.140625" style="19"/>
    <col min="775" max="775" width="9.42578125" style="19" bestFit="1" customWidth="1"/>
    <col min="776" max="776" width="9.140625" style="19"/>
    <col min="777" max="777" width="9.42578125" style="19" bestFit="1" customWidth="1"/>
    <col min="778" max="778" width="9.140625" style="19"/>
    <col min="779" max="779" width="9.42578125" style="19" bestFit="1" customWidth="1"/>
    <col min="780" max="780" width="9.140625" style="19"/>
    <col min="781" max="781" width="9.42578125" style="19" bestFit="1" customWidth="1"/>
    <col min="782" max="782" width="9.140625" style="19"/>
    <col min="783" max="783" width="9.42578125" style="19" bestFit="1" customWidth="1"/>
    <col min="784" max="999" width="9.140625" style="19"/>
    <col min="1000" max="1000" width="11" style="19" bestFit="1" customWidth="1"/>
    <col min="1001" max="1001" width="9.140625" style="19"/>
    <col min="1002" max="1002" width="22.140625" style="19" bestFit="1" customWidth="1"/>
    <col min="1003" max="1003" width="22.140625" style="19" customWidth="1"/>
    <col min="1004" max="1004" width="17" style="19" bestFit="1" customWidth="1"/>
    <col min="1005" max="1006" width="9.140625" style="19"/>
    <col min="1007" max="1007" width="14.42578125" style="19" bestFit="1" customWidth="1"/>
    <col min="1008" max="1008" width="9.140625" style="19"/>
    <col min="1009" max="1009" width="22.140625" style="19" bestFit="1" customWidth="1"/>
    <col min="1010" max="1010" width="22.140625" style="19" customWidth="1"/>
    <col min="1011" max="1011" width="17" style="19" bestFit="1" customWidth="1"/>
    <col min="1012" max="1018" width="9.140625" style="19"/>
    <col min="1019" max="1019" width="9.42578125" style="19" customWidth="1"/>
    <col min="1020" max="1020" width="9.140625" style="19"/>
    <col min="1021" max="1021" width="9.42578125" style="19" customWidth="1"/>
    <col min="1022" max="1022" width="9.140625" style="19"/>
    <col min="1023" max="1023" width="9.42578125" style="19" customWidth="1"/>
    <col min="1024" max="1024" width="9.140625" style="19"/>
    <col min="1025" max="1025" width="9.42578125" style="19" bestFit="1" customWidth="1"/>
    <col min="1026" max="1026" width="9.140625" style="19"/>
    <col min="1027" max="1027" width="9.42578125" style="19" bestFit="1" customWidth="1"/>
    <col min="1028" max="1028" width="9.140625" style="19"/>
    <col min="1029" max="1029" width="9.42578125" style="19" bestFit="1" customWidth="1"/>
    <col min="1030" max="1030" width="9.140625" style="19"/>
    <col min="1031" max="1031" width="9.42578125" style="19" bestFit="1" customWidth="1"/>
    <col min="1032" max="1032" width="9.140625" style="19"/>
    <col min="1033" max="1033" width="9.42578125" style="19" bestFit="1" customWidth="1"/>
    <col min="1034" max="1034" width="9.140625" style="19"/>
    <col min="1035" max="1035" width="9.42578125" style="19" bestFit="1" customWidth="1"/>
    <col min="1036" max="1036" width="9.140625" style="19"/>
    <col min="1037" max="1037" width="9.42578125" style="19" bestFit="1" customWidth="1"/>
    <col min="1038" max="1038" width="9.140625" style="19"/>
    <col min="1039" max="1039" width="9.42578125" style="19" bestFit="1" customWidth="1"/>
    <col min="1040" max="1255" width="9.140625" style="19"/>
    <col min="1256" max="1256" width="11" style="19" bestFit="1" customWidth="1"/>
    <col min="1257" max="1257" width="9.140625" style="19"/>
    <col min="1258" max="1258" width="22.140625" style="19" bestFit="1" customWidth="1"/>
    <col min="1259" max="1259" width="22.140625" style="19" customWidth="1"/>
    <col min="1260" max="1260" width="17" style="19" bestFit="1" customWidth="1"/>
    <col min="1261" max="1262" width="9.140625" style="19"/>
    <col min="1263" max="1263" width="14.42578125" style="19" bestFit="1" customWidth="1"/>
    <col min="1264" max="1264" width="9.140625" style="19"/>
    <col min="1265" max="1265" width="22.140625" style="19" bestFit="1" customWidth="1"/>
    <col min="1266" max="1266" width="22.140625" style="19" customWidth="1"/>
    <col min="1267" max="1267" width="17" style="19" bestFit="1" customWidth="1"/>
    <col min="1268" max="1274" width="9.140625" style="19"/>
    <col min="1275" max="1275" width="9.42578125" style="19" customWidth="1"/>
    <col min="1276" max="1276" width="9.140625" style="19"/>
    <col min="1277" max="1277" width="9.42578125" style="19" customWidth="1"/>
    <col min="1278" max="1278" width="9.140625" style="19"/>
    <col min="1279" max="1279" width="9.42578125" style="19" customWidth="1"/>
    <col min="1280" max="1280" width="9.140625" style="19"/>
    <col min="1281" max="1281" width="9.42578125" style="19" bestFit="1" customWidth="1"/>
    <col min="1282" max="1282" width="9.140625" style="19"/>
    <col min="1283" max="1283" width="9.42578125" style="19" bestFit="1" customWidth="1"/>
    <col min="1284" max="1284" width="9.140625" style="19"/>
    <col min="1285" max="1285" width="9.42578125" style="19" bestFit="1" customWidth="1"/>
    <col min="1286" max="1286" width="9.140625" style="19"/>
    <col min="1287" max="1287" width="9.42578125" style="19" bestFit="1" customWidth="1"/>
    <col min="1288" max="1288" width="9.140625" style="19"/>
    <col min="1289" max="1289" width="9.42578125" style="19" bestFit="1" customWidth="1"/>
    <col min="1290" max="1290" width="9.140625" style="19"/>
    <col min="1291" max="1291" width="9.42578125" style="19" bestFit="1" customWidth="1"/>
    <col min="1292" max="1292" width="9.140625" style="19"/>
    <col min="1293" max="1293" width="9.42578125" style="19" bestFit="1" customWidth="1"/>
    <col min="1294" max="1294" width="9.140625" style="19"/>
    <col min="1295" max="1295" width="9.42578125" style="19" bestFit="1" customWidth="1"/>
    <col min="1296" max="1511" width="9.140625" style="19"/>
    <col min="1512" max="1512" width="11" style="19" bestFit="1" customWidth="1"/>
    <col min="1513" max="1513" width="9.140625" style="19"/>
    <col min="1514" max="1514" width="22.140625" style="19" bestFit="1" customWidth="1"/>
    <col min="1515" max="1515" width="22.140625" style="19" customWidth="1"/>
    <col min="1516" max="1516" width="17" style="19" bestFit="1" customWidth="1"/>
    <col min="1517" max="1518" width="9.140625" style="19"/>
    <col min="1519" max="1519" width="14.42578125" style="19" bestFit="1" customWidth="1"/>
    <col min="1520" max="1520" width="9.140625" style="19"/>
    <col min="1521" max="1521" width="22.140625" style="19" bestFit="1" customWidth="1"/>
    <col min="1522" max="1522" width="22.140625" style="19" customWidth="1"/>
    <col min="1523" max="1523" width="17" style="19" bestFit="1" customWidth="1"/>
    <col min="1524" max="1530" width="9.140625" style="19"/>
    <col min="1531" max="1531" width="9.42578125" style="19" customWidth="1"/>
    <col min="1532" max="1532" width="9.140625" style="19"/>
    <col min="1533" max="1533" width="9.42578125" style="19" customWidth="1"/>
    <col min="1534" max="1534" width="9.140625" style="19"/>
    <col min="1535" max="1535" width="9.42578125" style="19" customWidth="1"/>
    <col min="1536" max="1536" width="9.140625" style="19"/>
    <col min="1537" max="1537" width="9.42578125" style="19" bestFit="1" customWidth="1"/>
    <col min="1538" max="1538" width="9.140625" style="19"/>
    <col min="1539" max="1539" width="9.42578125" style="19" bestFit="1" customWidth="1"/>
    <col min="1540" max="1540" width="9.140625" style="19"/>
    <col min="1541" max="1541" width="9.42578125" style="19" bestFit="1" customWidth="1"/>
    <col min="1542" max="1542" width="9.140625" style="19"/>
    <col min="1543" max="1543" width="9.42578125" style="19" bestFit="1" customWidth="1"/>
    <col min="1544" max="1544" width="9.140625" style="19"/>
    <col min="1545" max="1545" width="9.42578125" style="19" bestFit="1" customWidth="1"/>
    <col min="1546" max="1546" width="9.140625" style="19"/>
    <col min="1547" max="1547" width="9.42578125" style="19" bestFit="1" customWidth="1"/>
    <col min="1548" max="1548" width="9.140625" style="19"/>
    <col min="1549" max="1549" width="9.42578125" style="19" bestFit="1" customWidth="1"/>
    <col min="1550" max="1550" width="9.140625" style="19"/>
    <col min="1551" max="1551" width="9.42578125" style="19" bestFit="1" customWidth="1"/>
    <col min="1552" max="1767" width="9.140625" style="19"/>
    <col min="1768" max="1768" width="11" style="19" bestFit="1" customWidth="1"/>
    <col min="1769" max="1769" width="9.140625" style="19"/>
    <col min="1770" max="1770" width="22.140625" style="19" bestFit="1" customWidth="1"/>
    <col min="1771" max="1771" width="22.140625" style="19" customWidth="1"/>
    <col min="1772" max="1772" width="17" style="19" bestFit="1" customWidth="1"/>
    <col min="1773" max="1774" width="9.140625" style="19"/>
    <col min="1775" max="1775" width="14.42578125" style="19" bestFit="1" customWidth="1"/>
    <col min="1776" max="1776" width="9.140625" style="19"/>
    <col min="1777" max="1777" width="22.140625" style="19" bestFit="1" customWidth="1"/>
    <col min="1778" max="1778" width="22.140625" style="19" customWidth="1"/>
    <col min="1779" max="1779" width="17" style="19" bestFit="1" customWidth="1"/>
    <col min="1780" max="1786" width="9.140625" style="19"/>
    <col min="1787" max="1787" width="9.42578125" style="19" customWidth="1"/>
    <col min="1788" max="1788" width="9.140625" style="19"/>
    <col min="1789" max="1789" width="9.42578125" style="19" customWidth="1"/>
    <col min="1790" max="1790" width="9.140625" style="19"/>
    <col min="1791" max="1791" width="9.42578125" style="19" customWidth="1"/>
    <col min="1792" max="1792" width="9.140625" style="19"/>
    <col min="1793" max="1793" width="9.42578125" style="19" bestFit="1" customWidth="1"/>
    <col min="1794" max="1794" width="9.140625" style="19"/>
    <col min="1795" max="1795" width="9.42578125" style="19" bestFit="1" customWidth="1"/>
    <col min="1796" max="1796" width="9.140625" style="19"/>
    <col min="1797" max="1797" width="9.42578125" style="19" bestFit="1" customWidth="1"/>
    <col min="1798" max="1798" width="9.140625" style="19"/>
    <col min="1799" max="1799" width="9.42578125" style="19" bestFit="1" customWidth="1"/>
    <col min="1800" max="1800" width="9.140625" style="19"/>
    <col min="1801" max="1801" width="9.42578125" style="19" bestFit="1" customWidth="1"/>
    <col min="1802" max="1802" width="9.140625" style="19"/>
    <col min="1803" max="1803" width="9.42578125" style="19" bestFit="1" customWidth="1"/>
    <col min="1804" max="1804" width="9.140625" style="19"/>
    <col min="1805" max="1805" width="9.42578125" style="19" bestFit="1" customWidth="1"/>
    <col min="1806" max="1806" width="9.140625" style="19"/>
    <col min="1807" max="1807" width="9.42578125" style="19" bestFit="1" customWidth="1"/>
    <col min="1808" max="2023" width="9.140625" style="19"/>
    <col min="2024" max="2024" width="11" style="19" bestFit="1" customWidth="1"/>
    <col min="2025" max="2025" width="9.140625" style="19"/>
    <col min="2026" max="2026" width="22.140625" style="19" bestFit="1" customWidth="1"/>
    <col min="2027" max="2027" width="22.140625" style="19" customWidth="1"/>
    <col min="2028" max="2028" width="17" style="19" bestFit="1" customWidth="1"/>
    <col min="2029" max="2030" width="9.140625" style="19"/>
    <col min="2031" max="2031" width="14.42578125" style="19" bestFit="1" customWidth="1"/>
    <col min="2032" max="2032" width="9.140625" style="19"/>
    <col min="2033" max="2033" width="22.140625" style="19" bestFit="1" customWidth="1"/>
    <col min="2034" max="2034" width="22.140625" style="19" customWidth="1"/>
    <col min="2035" max="2035" width="17" style="19" bestFit="1" customWidth="1"/>
    <col min="2036" max="2042" width="9.140625" style="19"/>
    <col min="2043" max="2043" width="9.42578125" style="19" customWidth="1"/>
    <col min="2044" max="2044" width="9.140625" style="19"/>
    <col min="2045" max="2045" width="9.42578125" style="19" customWidth="1"/>
    <col min="2046" max="2046" width="9.140625" style="19"/>
    <col min="2047" max="2047" width="9.42578125" style="19" customWidth="1"/>
    <col min="2048" max="2048" width="9.140625" style="19"/>
    <col min="2049" max="2049" width="9.42578125" style="19" bestFit="1" customWidth="1"/>
    <col min="2050" max="2050" width="9.140625" style="19"/>
    <col min="2051" max="2051" width="9.42578125" style="19" bestFit="1" customWidth="1"/>
    <col min="2052" max="2052" width="9.140625" style="19"/>
    <col min="2053" max="2053" width="9.42578125" style="19" bestFit="1" customWidth="1"/>
    <col min="2054" max="2054" width="9.140625" style="19"/>
    <col min="2055" max="2055" width="9.42578125" style="19" bestFit="1" customWidth="1"/>
    <col min="2056" max="2056" width="9.140625" style="19"/>
    <col min="2057" max="2057" width="9.42578125" style="19" bestFit="1" customWidth="1"/>
    <col min="2058" max="2058" width="9.140625" style="19"/>
    <col min="2059" max="2059" width="9.42578125" style="19" bestFit="1" customWidth="1"/>
    <col min="2060" max="2060" width="9.140625" style="19"/>
    <col min="2061" max="2061" width="9.42578125" style="19" bestFit="1" customWidth="1"/>
    <col min="2062" max="2062" width="9.140625" style="19"/>
    <col min="2063" max="2063" width="9.42578125" style="19" bestFit="1" customWidth="1"/>
    <col min="2064" max="2279" width="9.140625" style="19"/>
    <col min="2280" max="2280" width="11" style="19" bestFit="1" customWidth="1"/>
    <col min="2281" max="2281" width="9.140625" style="19"/>
    <col min="2282" max="2282" width="22.140625" style="19" bestFit="1" customWidth="1"/>
    <col min="2283" max="2283" width="22.140625" style="19" customWidth="1"/>
    <col min="2284" max="2284" width="17" style="19" bestFit="1" customWidth="1"/>
    <col min="2285" max="2286" width="9.140625" style="19"/>
    <col min="2287" max="2287" width="14.42578125" style="19" bestFit="1" customWidth="1"/>
    <col min="2288" max="2288" width="9.140625" style="19"/>
    <col min="2289" max="2289" width="22.140625" style="19" bestFit="1" customWidth="1"/>
    <col min="2290" max="2290" width="22.140625" style="19" customWidth="1"/>
    <col min="2291" max="2291" width="17" style="19" bestFit="1" customWidth="1"/>
    <col min="2292" max="2298" width="9.140625" style="19"/>
    <col min="2299" max="2299" width="9.42578125" style="19" customWidth="1"/>
    <col min="2300" max="2300" width="9.140625" style="19"/>
    <col min="2301" max="2301" width="9.42578125" style="19" customWidth="1"/>
    <col min="2302" max="2302" width="9.140625" style="19"/>
    <col min="2303" max="2303" width="9.42578125" style="19" customWidth="1"/>
    <col min="2304" max="2304" width="9.140625" style="19"/>
    <col min="2305" max="2305" width="9.42578125" style="19" bestFit="1" customWidth="1"/>
    <col min="2306" max="2306" width="9.140625" style="19"/>
    <col min="2307" max="2307" width="9.42578125" style="19" bestFit="1" customWidth="1"/>
    <col min="2308" max="2308" width="9.140625" style="19"/>
    <col min="2309" max="2309" width="9.42578125" style="19" bestFit="1" customWidth="1"/>
    <col min="2310" max="2310" width="9.140625" style="19"/>
    <col min="2311" max="2311" width="9.42578125" style="19" bestFit="1" customWidth="1"/>
    <col min="2312" max="2312" width="9.140625" style="19"/>
    <col min="2313" max="2313" width="9.42578125" style="19" bestFit="1" customWidth="1"/>
    <col min="2314" max="2314" width="9.140625" style="19"/>
    <col min="2315" max="2315" width="9.42578125" style="19" bestFit="1" customWidth="1"/>
    <col min="2316" max="2316" width="9.140625" style="19"/>
    <col min="2317" max="2317" width="9.42578125" style="19" bestFit="1" customWidth="1"/>
    <col min="2318" max="2318" width="9.140625" style="19"/>
    <col min="2319" max="2319" width="9.42578125" style="19" bestFit="1" customWidth="1"/>
    <col min="2320" max="2535" width="9.140625" style="19"/>
    <col min="2536" max="2536" width="11" style="19" bestFit="1" customWidth="1"/>
    <col min="2537" max="2537" width="9.140625" style="19"/>
    <col min="2538" max="2538" width="22.140625" style="19" bestFit="1" customWidth="1"/>
    <col min="2539" max="2539" width="22.140625" style="19" customWidth="1"/>
    <col min="2540" max="2540" width="17" style="19" bestFit="1" customWidth="1"/>
    <col min="2541" max="2542" width="9.140625" style="19"/>
    <col min="2543" max="2543" width="14.42578125" style="19" bestFit="1" customWidth="1"/>
    <col min="2544" max="2544" width="9.140625" style="19"/>
    <col min="2545" max="2545" width="22.140625" style="19" bestFit="1" customWidth="1"/>
    <col min="2546" max="2546" width="22.140625" style="19" customWidth="1"/>
    <col min="2547" max="2547" width="17" style="19" bestFit="1" customWidth="1"/>
    <col min="2548" max="2554" width="9.140625" style="19"/>
    <col min="2555" max="2555" width="9.42578125" style="19" customWidth="1"/>
    <col min="2556" max="2556" width="9.140625" style="19"/>
    <col min="2557" max="2557" width="9.42578125" style="19" customWidth="1"/>
    <col min="2558" max="2558" width="9.140625" style="19"/>
    <col min="2559" max="2559" width="9.42578125" style="19" customWidth="1"/>
    <col min="2560" max="2560" width="9.140625" style="19"/>
    <col min="2561" max="2561" width="9.42578125" style="19" bestFit="1" customWidth="1"/>
    <col min="2562" max="2562" width="9.140625" style="19"/>
    <col min="2563" max="2563" width="9.42578125" style="19" bestFit="1" customWidth="1"/>
    <col min="2564" max="2564" width="9.140625" style="19"/>
    <col min="2565" max="2565" width="9.42578125" style="19" bestFit="1" customWidth="1"/>
    <col min="2566" max="2566" width="9.140625" style="19"/>
    <col min="2567" max="2567" width="9.42578125" style="19" bestFit="1" customWidth="1"/>
    <col min="2568" max="2568" width="9.140625" style="19"/>
    <col min="2569" max="2569" width="9.42578125" style="19" bestFit="1" customWidth="1"/>
    <col min="2570" max="2570" width="9.140625" style="19"/>
    <col min="2571" max="2571" width="9.42578125" style="19" bestFit="1" customWidth="1"/>
    <col min="2572" max="2572" width="9.140625" style="19"/>
    <col min="2573" max="2573" width="9.42578125" style="19" bestFit="1" customWidth="1"/>
    <col min="2574" max="2574" width="9.140625" style="19"/>
    <col min="2575" max="2575" width="9.42578125" style="19" bestFit="1" customWidth="1"/>
    <col min="2576" max="2791" width="9.140625" style="19"/>
    <col min="2792" max="2792" width="11" style="19" bestFit="1" customWidth="1"/>
    <col min="2793" max="2793" width="9.140625" style="19"/>
    <col min="2794" max="2794" width="22.140625" style="19" bestFit="1" customWidth="1"/>
    <col min="2795" max="2795" width="22.140625" style="19" customWidth="1"/>
    <col min="2796" max="2796" width="17" style="19" bestFit="1" customWidth="1"/>
    <col min="2797" max="2798" width="9.140625" style="19"/>
    <col min="2799" max="2799" width="14.42578125" style="19" bestFit="1" customWidth="1"/>
    <col min="2800" max="2800" width="9.140625" style="19"/>
    <col min="2801" max="2801" width="22.140625" style="19" bestFit="1" customWidth="1"/>
    <col min="2802" max="2802" width="22.140625" style="19" customWidth="1"/>
    <col min="2803" max="2803" width="17" style="19" bestFit="1" customWidth="1"/>
    <col min="2804" max="2810" width="9.140625" style="19"/>
    <col min="2811" max="2811" width="9.42578125" style="19" customWidth="1"/>
    <col min="2812" max="2812" width="9.140625" style="19"/>
    <col min="2813" max="2813" width="9.42578125" style="19" customWidth="1"/>
    <col min="2814" max="2814" width="9.140625" style="19"/>
    <col min="2815" max="2815" width="9.42578125" style="19" customWidth="1"/>
    <col min="2816" max="2816" width="9.140625" style="19"/>
    <col min="2817" max="2817" width="9.42578125" style="19" bestFit="1" customWidth="1"/>
    <col min="2818" max="2818" width="9.140625" style="19"/>
    <col min="2819" max="2819" width="9.42578125" style="19" bestFit="1" customWidth="1"/>
    <col min="2820" max="2820" width="9.140625" style="19"/>
    <col min="2821" max="2821" width="9.42578125" style="19" bestFit="1" customWidth="1"/>
    <col min="2822" max="2822" width="9.140625" style="19"/>
    <col min="2823" max="2823" width="9.42578125" style="19" bestFit="1" customWidth="1"/>
    <col min="2824" max="2824" width="9.140625" style="19"/>
    <col min="2825" max="2825" width="9.42578125" style="19" bestFit="1" customWidth="1"/>
    <col min="2826" max="2826" width="9.140625" style="19"/>
    <col min="2827" max="2827" width="9.42578125" style="19" bestFit="1" customWidth="1"/>
    <col min="2828" max="2828" width="9.140625" style="19"/>
    <col min="2829" max="2829" width="9.42578125" style="19" bestFit="1" customWidth="1"/>
    <col min="2830" max="2830" width="9.140625" style="19"/>
    <col min="2831" max="2831" width="9.42578125" style="19" bestFit="1" customWidth="1"/>
    <col min="2832" max="3047" width="9.140625" style="19"/>
    <col min="3048" max="3048" width="11" style="19" bestFit="1" customWidth="1"/>
    <col min="3049" max="3049" width="9.140625" style="19"/>
    <col min="3050" max="3050" width="22.140625" style="19" bestFit="1" customWidth="1"/>
    <col min="3051" max="3051" width="22.140625" style="19" customWidth="1"/>
    <col min="3052" max="3052" width="17" style="19" bestFit="1" customWidth="1"/>
    <col min="3053" max="3054" width="9.140625" style="19"/>
    <col min="3055" max="3055" width="14.42578125" style="19" bestFit="1" customWidth="1"/>
    <col min="3056" max="3056" width="9.140625" style="19"/>
    <col min="3057" max="3057" width="22.140625" style="19" bestFit="1" customWidth="1"/>
    <col min="3058" max="3058" width="22.140625" style="19" customWidth="1"/>
    <col min="3059" max="3059" width="17" style="19" bestFit="1" customWidth="1"/>
    <col min="3060" max="3066" width="9.140625" style="19"/>
    <col min="3067" max="3067" width="9.42578125" style="19" customWidth="1"/>
    <col min="3068" max="3068" width="9.140625" style="19"/>
    <col min="3069" max="3069" width="9.42578125" style="19" customWidth="1"/>
    <col min="3070" max="3070" width="9.140625" style="19"/>
    <col min="3071" max="3071" width="9.42578125" style="19" customWidth="1"/>
    <col min="3072" max="3072" width="9.140625" style="19"/>
    <col min="3073" max="3073" width="9.42578125" style="19" bestFit="1" customWidth="1"/>
    <col min="3074" max="3074" width="9.140625" style="19"/>
    <col min="3075" max="3075" width="9.42578125" style="19" bestFit="1" customWidth="1"/>
    <col min="3076" max="3076" width="9.140625" style="19"/>
    <col min="3077" max="3077" width="9.42578125" style="19" bestFit="1" customWidth="1"/>
    <col min="3078" max="3078" width="9.140625" style="19"/>
    <col min="3079" max="3079" width="9.42578125" style="19" bestFit="1" customWidth="1"/>
    <col min="3080" max="3080" width="9.140625" style="19"/>
    <col min="3081" max="3081" width="9.42578125" style="19" bestFit="1" customWidth="1"/>
    <col min="3082" max="3082" width="9.140625" style="19"/>
    <col min="3083" max="3083" width="9.42578125" style="19" bestFit="1" customWidth="1"/>
    <col min="3084" max="3084" width="9.140625" style="19"/>
    <col min="3085" max="3085" width="9.42578125" style="19" bestFit="1" customWidth="1"/>
    <col min="3086" max="3086" width="9.140625" style="19"/>
    <col min="3087" max="3087" width="9.42578125" style="19" bestFit="1" customWidth="1"/>
    <col min="3088" max="3303" width="9.140625" style="19"/>
    <col min="3304" max="3304" width="11" style="19" bestFit="1" customWidth="1"/>
    <col min="3305" max="3305" width="9.140625" style="19"/>
    <col min="3306" max="3306" width="22.140625" style="19" bestFit="1" customWidth="1"/>
    <col min="3307" max="3307" width="22.140625" style="19" customWidth="1"/>
    <col min="3308" max="3308" width="17" style="19" bestFit="1" customWidth="1"/>
    <col min="3309" max="3310" width="9.140625" style="19"/>
    <col min="3311" max="3311" width="14.42578125" style="19" bestFit="1" customWidth="1"/>
    <col min="3312" max="3312" width="9.140625" style="19"/>
    <col min="3313" max="3313" width="22.140625" style="19" bestFit="1" customWidth="1"/>
    <col min="3314" max="3314" width="22.140625" style="19" customWidth="1"/>
    <col min="3315" max="3315" width="17" style="19" bestFit="1" customWidth="1"/>
    <col min="3316" max="3322" width="9.140625" style="19"/>
    <col min="3323" max="3323" width="9.42578125" style="19" customWidth="1"/>
    <col min="3324" max="3324" width="9.140625" style="19"/>
    <col min="3325" max="3325" width="9.42578125" style="19" customWidth="1"/>
    <col min="3326" max="3326" width="9.140625" style="19"/>
    <col min="3327" max="3327" width="9.42578125" style="19" customWidth="1"/>
    <col min="3328" max="3328" width="9.140625" style="19"/>
    <col min="3329" max="3329" width="9.42578125" style="19" bestFit="1" customWidth="1"/>
    <col min="3330" max="3330" width="9.140625" style="19"/>
    <col min="3331" max="3331" width="9.42578125" style="19" bestFit="1" customWidth="1"/>
    <col min="3332" max="3332" width="9.140625" style="19"/>
    <col min="3333" max="3333" width="9.42578125" style="19" bestFit="1" customWidth="1"/>
    <col min="3334" max="3334" width="9.140625" style="19"/>
    <col min="3335" max="3335" width="9.42578125" style="19" bestFit="1" customWidth="1"/>
    <col min="3336" max="3336" width="9.140625" style="19"/>
    <col min="3337" max="3337" width="9.42578125" style="19" bestFit="1" customWidth="1"/>
    <col min="3338" max="3338" width="9.140625" style="19"/>
    <col min="3339" max="3339" width="9.42578125" style="19" bestFit="1" customWidth="1"/>
    <col min="3340" max="3340" width="9.140625" style="19"/>
    <col min="3341" max="3341" width="9.42578125" style="19" bestFit="1" customWidth="1"/>
    <col min="3342" max="3342" width="9.140625" style="19"/>
    <col min="3343" max="3343" width="9.42578125" style="19" bestFit="1" customWidth="1"/>
    <col min="3344" max="3559" width="9.140625" style="19"/>
    <col min="3560" max="3560" width="11" style="19" bestFit="1" customWidth="1"/>
    <col min="3561" max="3561" width="9.140625" style="19"/>
    <col min="3562" max="3562" width="22.140625" style="19" bestFit="1" customWidth="1"/>
    <col min="3563" max="3563" width="22.140625" style="19" customWidth="1"/>
    <col min="3564" max="3564" width="17" style="19" bestFit="1" customWidth="1"/>
    <col min="3565" max="3566" width="9.140625" style="19"/>
    <col min="3567" max="3567" width="14.42578125" style="19" bestFit="1" customWidth="1"/>
    <col min="3568" max="3568" width="9.140625" style="19"/>
    <col min="3569" max="3569" width="22.140625" style="19" bestFit="1" customWidth="1"/>
    <col min="3570" max="3570" width="22.140625" style="19" customWidth="1"/>
    <col min="3571" max="3571" width="17" style="19" bestFit="1" customWidth="1"/>
    <col min="3572" max="3578" width="9.140625" style="19"/>
    <col min="3579" max="3579" width="9.42578125" style="19" customWidth="1"/>
    <col min="3580" max="3580" width="9.140625" style="19"/>
    <col min="3581" max="3581" width="9.42578125" style="19" customWidth="1"/>
    <col min="3582" max="3582" width="9.140625" style="19"/>
    <col min="3583" max="3583" width="9.42578125" style="19" customWidth="1"/>
    <col min="3584" max="3584" width="9.140625" style="19"/>
    <col min="3585" max="3585" width="9.42578125" style="19" bestFit="1" customWidth="1"/>
    <col min="3586" max="3586" width="9.140625" style="19"/>
    <col min="3587" max="3587" width="9.42578125" style="19" bestFit="1" customWidth="1"/>
    <col min="3588" max="3588" width="9.140625" style="19"/>
    <col min="3589" max="3589" width="9.42578125" style="19" bestFit="1" customWidth="1"/>
    <col min="3590" max="3590" width="9.140625" style="19"/>
    <col min="3591" max="3591" width="9.42578125" style="19" bestFit="1" customWidth="1"/>
    <col min="3592" max="3592" width="9.140625" style="19"/>
    <col min="3593" max="3593" width="9.42578125" style="19" bestFit="1" customWidth="1"/>
    <col min="3594" max="3594" width="9.140625" style="19"/>
    <col min="3595" max="3595" width="9.42578125" style="19" bestFit="1" customWidth="1"/>
    <col min="3596" max="3596" width="9.140625" style="19"/>
    <col min="3597" max="3597" width="9.42578125" style="19" bestFit="1" customWidth="1"/>
    <col min="3598" max="3598" width="9.140625" style="19"/>
    <col min="3599" max="3599" width="9.42578125" style="19" bestFit="1" customWidth="1"/>
    <col min="3600" max="3815" width="9.140625" style="19"/>
    <col min="3816" max="3816" width="11" style="19" bestFit="1" customWidth="1"/>
    <col min="3817" max="3817" width="9.140625" style="19"/>
    <col min="3818" max="3818" width="22.140625" style="19" bestFit="1" customWidth="1"/>
    <col min="3819" max="3819" width="22.140625" style="19" customWidth="1"/>
    <col min="3820" max="3820" width="17" style="19" bestFit="1" customWidth="1"/>
    <col min="3821" max="3822" width="9.140625" style="19"/>
    <col min="3823" max="3823" width="14.42578125" style="19" bestFit="1" customWidth="1"/>
    <col min="3824" max="3824" width="9.140625" style="19"/>
    <col min="3825" max="3825" width="22.140625" style="19" bestFit="1" customWidth="1"/>
    <col min="3826" max="3826" width="22.140625" style="19" customWidth="1"/>
    <col min="3827" max="3827" width="17" style="19" bestFit="1" customWidth="1"/>
    <col min="3828" max="3834" width="9.140625" style="19"/>
    <col min="3835" max="3835" width="9.42578125" style="19" customWidth="1"/>
    <col min="3836" max="3836" width="9.140625" style="19"/>
    <col min="3837" max="3837" width="9.42578125" style="19" customWidth="1"/>
    <col min="3838" max="3838" width="9.140625" style="19"/>
    <col min="3839" max="3839" width="9.42578125" style="19" customWidth="1"/>
    <col min="3840" max="3840" width="9.140625" style="19"/>
    <col min="3841" max="3841" width="9.42578125" style="19" bestFit="1" customWidth="1"/>
    <col min="3842" max="3842" width="9.140625" style="19"/>
    <col min="3843" max="3843" width="9.42578125" style="19" bestFit="1" customWidth="1"/>
    <col min="3844" max="3844" width="9.140625" style="19"/>
    <col min="3845" max="3845" width="9.42578125" style="19" bestFit="1" customWidth="1"/>
    <col min="3846" max="3846" width="9.140625" style="19"/>
    <col min="3847" max="3847" width="9.42578125" style="19" bestFit="1" customWidth="1"/>
    <col min="3848" max="3848" width="9.140625" style="19"/>
    <col min="3849" max="3849" width="9.42578125" style="19" bestFit="1" customWidth="1"/>
    <col min="3850" max="3850" width="9.140625" style="19"/>
    <col min="3851" max="3851" width="9.42578125" style="19" bestFit="1" customWidth="1"/>
    <col min="3852" max="3852" width="9.140625" style="19"/>
    <col min="3853" max="3853" width="9.42578125" style="19" bestFit="1" customWidth="1"/>
    <col min="3854" max="3854" width="9.140625" style="19"/>
    <col min="3855" max="3855" width="9.42578125" style="19" bestFit="1" customWidth="1"/>
    <col min="3856" max="4071" width="9.140625" style="19"/>
    <col min="4072" max="4072" width="11" style="19" bestFit="1" customWidth="1"/>
    <col min="4073" max="4073" width="9.140625" style="19"/>
    <col min="4074" max="4074" width="22.140625" style="19" bestFit="1" customWidth="1"/>
    <col min="4075" max="4075" width="22.140625" style="19" customWidth="1"/>
    <col min="4076" max="4076" width="17" style="19" bestFit="1" customWidth="1"/>
    <col min="4077" max="4078" width="9.140625" style="19"/>
    <col min="4079" max="4079" width="14.42578125" style="19" bestFit="1" customWidth="1"/>
    <col min="4080" max="4080" width="9.140625" style="19"/>
    <col min="4081" max="4081" width="22.140625" style="19" bestFit="1" customWidth="1"/>
    <col min="4082" max="4082" width="22.140625" style="19" customWidth="1"/>
    <col min="4083" max="4083" width="17" style="19" bestFit="1" customWidth="1"/>
    <col min="4084" max="4090" width="9.140625" style="19"/>
    <col min="4091" max="4091" width="9.42578125" style="19" customWidth="1"/>
    <col min="4092" max="4092" width="9.140625" style="19"/>
    <col min="4093" max="4093" width="9.42578125" style="19" customWidth="1"/>
    <col min="4094" max="4094" width="9.140625" style="19"/>
    <col min="4095" max="4095" width="9.42578125" style="19" customWidth="1"/>
    <col min="4096" max="4096" width="9.140625" style="19"/>
    <col min="4097" max="4097" width="9.42578125" style="19" bestFit="1" customWidth="1"/>
    <col min="4098" max="4098" width="9.140625" style="19"/>
    <col min="4099" max="4099" width="9.42578125" style="19" bestFit="1" customWidth="1"/>
    <col min="4100" max="4100" width="9.140625" style="19"/>
    <col min="4101" max="4101" width="9.42578125" style="19" bestFit="1" customWidth="1"/>
    <col min="4102" max="4102" width="9.140625" style="19"/>
    <col min="4103" max="4103" width="9.42578125" style="19" bestFit="1" customWidth="1"/>
    <col min="4104" max="4104" width="9.140625" style="19"/>
    <col min="4105" max="4105" width="9.42578125" style="19" bestFit="1" customWidth="1"/>
    <col min="4106" max="4106" width="9.140625" style="19"/>
    <col min="4107" max="4107" width="9.42578125" style="19" bestFit="1" customWidth="1"/>
    <col min="4108" max="4108" width="9.140625" style="19"/>
    <col min="4109" max="4109" width="9.42578125" style="19" bestFit="1" customWidth="1"/>
    <col min="4110" max="4110" width="9.140625" style="19"/>
    <col min="4111" max="4111" width="9.42578125" style="19" bestFit="1" customWidth="1"/>
    <col min="4112" max="4327" width="9.140625" style="19"/>
    <col min="4328" max="4328" width="11" style="19" bestFit="1" customWidth="1"/>
    <col min="4329" max="4329" width="9.140625" style="19"/>
    <col min="4330" max="4330" width="22.140625" style="19" bestFit="1" customWidth="1"/>
    <col min="4331" max="4331" width="22.140625" style="19" customWidth="1"/>
    <col min="4332" max="4332" width="17" style="19" bestFit="1" customWidth="1"/>
    <col min="4333" max="4334" width="9.140625" style="19"/>
    <col min="4335" max="4335" width="14.42578125" style="19" bestFit="1" customWidth="1"/>
    <col min="4336" max="4336" width="9.140625" style="19"/>
    <col min="4337" max="4337" width="22.140625" style="19" bestFit="1" customWidth="1"/>
    <col min="4338" max="4338" width="22.140625" style="19" customWidth="1"/>
    <col min="4339" max="4339" width="17" style="19" bestFit="1" customWidth="1"/>
    <col min="4340" max="4346" width="9.140625" style="19"/>
    <col min="4347" max="4347" width="9.42578125" style="19" customWidth="1"/>
    <col min="4348" max="4348" width="9.140625" style="19"/>
    <col min="4349" max="4349" width="9.42578125" style="19" customWidth="1"/>
    <col min="4350" max="4350" width="9.140625" style="19"/>
    <col min="4351" max="4351" width="9.42578125" style="19" customWidth="1"/>
    <col min="4352" max="4352" width="9.140625" style="19"/>
    <col min="4353" max="4353" width="9.42578125" style="19" bestFit="1" customWidth="1"/>
    <col min="4354" max="4354" width="9.140625" style="19"/>
    <col min="4355" max="4355" width="9.42578125" style="19" bestFit="1" customWidth="1"/>
    <col min="4356" max="4356" width="9.140625" style="19"/>
    <col min="4357" max="4357" width="9.42578125" style="19" bestFit="1" customWidth="1"/>
    <col min="4358" max="4358" width="9.140625" style="19"/>
    <col min="4359" max="4359" width="9.42578125" style="19" bestFit="1" customWidth="1"/>
    <col min="4360" max="4360" width="9.140625" style="19"/>
    <col min="4361" max="4361" width="9.42578125" style="19" bestFit="1" customWidth="1"/>
    <col min="4362" max="4362" width="9.140625" style="19"/>
    <col min="4363" max="4363" width="9.42578125" style="19" bestFit="1" customWidth="1"/>
    <col min="4364" max="4364" width="9.140625" style="19"/>
    <col min="4365" max="4365" width="9.42578125" style="19" bestFit="1" customWidth="1"/>
    <col min="4366" max="4366" width="9.140625" style="19"/>
    <col min="4367" max="4367" width="9.42578125" style="19" bestFit="1" customWidth="1"/>
    <col min="4368" max="4583" width="9.140625" style="19"/>
    <col min="4584" max="4584" width="11" style="19" bestFit="1" customWidth="1"/>
    <col min="4585" max="4585" width="9.140625" style="19"/>
    <col min="4586" max="4586" width="22.140625" style="19" bestFit="1" customWidth="1"/>
    <col min="4587" max="4587" width="22.140625" style="19" customWidth="1"/>
    <col min="4588" max="4588" width="17" style="19" bestFit="1" customWidth="1"/>
    <col min="4589" max="4590" width="9.140625" style="19"/>
    <col min="4591" max="4591" width="14.42578125" style="19" bestFit="1" customWidth="1"/>
    <col min="4592" max="4592" width="9.140625" style="19"/>
    <col min="4593" max="4593" width="22.140625" style="19" bestFit="1" customWidth="1"/>
    <col min="4594" max="4594" width="22.140625" style="19" customWidth="1"/>
    <col min="4595" max="4595" width="17" style="19" bestFit="1" customWidth="1"/>
    <col min="4596" max="4602" width="9.140625" style="19"/>
    <col min="4603" max="4603" width="9.42578125" style="19" customWidth="1"/>
    <col min="4604" max="4604" width="9.140625" style="19"/>
    <col min="4605" max="4605" width="9.42578125" style="19" customWidth="1"/>
    <col min="4606" max="4606" width="9.140625" style="19"/>
    <col min="4607" max="4607" width="9.42578125" style="19" customWidth="1"/>
    <col min="4608" max="4608" width="9.140625" style="19"/>
    <col min="4609" max="4609" width="9.42578125" style="19" bestFit="1" customWidth="1"/>
    <col min="4610" max="4610" width="9.140625" style="19"/>
    <col min="4611" max="4611" width="9.42578125" style="19" bestFit="1" customWidth="1"/>
    <col min="4612" max="4612" width="9.140625" style="19"/>
    <col min="4613" max="4613" width="9.42578125" style="19" bestFit="1" customWidth="1"/>
    <col min="4614" max="4614" width="9.140625" style="19"/>
    <col min="4615" max="4615" width="9.42578125" style="19" bestFit="1" customWidth="1"/>
    <col min="4616" max="4616" width="9.140625" style="19"/>
    <col min="4617" max="4617" width="9.42578125" style="19" bestFit="1" customWidth="1"/>
    <col min="4618" max="4618" width="9.140625" style="19"/>
    <col min="4619" max="4619" width="9.42578125" style="19" bestFit="1" customWidth="1"/>
    <col min="4620" max="4620" width="9.140625" style="19"/>
    <col min="4621" max="4621" width="9.42578125" style="19" bestFit="1" customWidth="1"/>
    <col min="4622" max="4622" width="9.140625" style="19"/>
    <col min="4623" max="4623" width="9.42578125" style="19" bestFit="1" customWidth="1"/>
    <col min="4624" max="4839" width="9.140625" style="19"/>
    <col min="4840" max="4840" width="11" style="19" bestFit="1" customWidth="1"/>
    <col min="4841" max="4841" width="9.140625" style="19"/>
    <col min="4842" max="4842" width="22.140625" style="19" bestFit="1" customWidth="1"/>
    <col min="4843" max="4843" width="22.140625" style="19" customWidth="1"/>
    <col min="4844" max="4844" width="17" style="19" bestFit="1" customWidth="1"/>
    <col min="4845" max="4846" width="9.140625" style="19"/>
    <col min="4847" max="4847" width="14.42578125" style="19" bestFit="1" customWidth="1"/>
    <col min="4848" max="4848" width="9.140625" style="19"/>
    <col min="4849" max="4849" width="22.140625" style="19" bestFit="1" customWidth="1"/>
    <col min="4850" max="4850" width="22.140625" style="19" customWidth="1"/>
    <col min="4851" max="4851" width="17" style="19" bestFit="1" customWidth="1"/>
    <col min="4852" max="4858" width="9.140625" style="19"/>
    <col min="4859" max="4859" width="9.42578125" style="19" customWidth="1"/>
    <col min="4860" max="4860" width="9.140625" style="19"/>
    <col min="4861" max="4861" width="9.42578125" style="19" customWidth="1"/>
    <col min="4862" max="4862" width="9.140625" style="19"/>
    <col min="4863" max="4863" width="9.42578125" style="19" customWidth="1"/>
    <col min="4864" max="4864" width="9.140625" style="19"/>
    <col min="4865" max="4865" width="9.42578125" style="19" bestFit="1" customWidth="1"/>
    <col min="4866" max="4866" width="9.140625" style="19"/>
    <col min="4867" max="4867" width="9.42578125" style="19" bestFit="1" customWidth="1"/>
    <col min="4868" max="4868" width="9.140625" style="19"/>
    <col min="4869" max="4869" width="9.42578125" style="19" bestFit="1" customWidth="1"/>
    <col min="4870" max="4870" width="9.140625" style="19"/>
    <col min="4871" max="4871" width="9.42578125" style="19" bestFit="1" customWidth="1"/>
    <col min="4872" max="4872" width="9.140625" style="19"/>
    <col min="4873" max="4873" width="9.42578125" style="19" bestFit="1" customWidth="1"/>
    <col min="4874" max="4874" width="9.140625" style="19"/>
    <col min="4875" max="4875" width="9.42578125" style="19" bestFit="1" customWidth="1"/>
    <col min="4876" max="4876" width="9.140625" style="19"/>
    <col min="4877" max="4877" width="9.42578125" style="19" bestFit="1" customWidth="1"/>
    <col min="4878" max="4878" width="9.140625" style="19"/>
    <col min="4879" max="4879" width="9.42578125" style="19" bestFit="1" customWidth="1"/>
    <col min="4880" max="5095" width="9.140625" style="19"/>
    <col min="5096" max="5096" width="11" style="19" bestFit="1" customWidth="1"/>
    <col min="5097" max="5097" width="9.140625" style="19"/>
    <col min="5098" max="5098" width="22.140625" style="19" bestFit="1" customWidth="1"/>
    <col min="5099" max="5099" width="22.140625" style="19" customWidth="1"/>
    <col min="5100" max="5100" width="17" style="19" bestFit="1" customWidth="1"/>
    <col min="5101" max="5102" width="9.140625" style="19"/>
    <col min="5103" max="5103" width="14.42578125" style="19" bestFit="1" customWidth="1"/>
    <col min="5104" max="5104" width="9.140625" style="19"/>
    <col min="5105" max="5105" width="22.140625" style="19" bestFit="1" customWidth="1"/>
    <col min="5106" max="5106" width="22.140625" style="19" customWidth="1"/>
    <col min="5107" max="5107" width="17" style="19" bestFit="1" customWidth="1"/>
    <col min="5108" max="5114" width="9.140625" style="19"/>
    <col min="5115" max="5115" width="9.42578125" style="19" customWidth="1"/>
    <col min="5116" max="5116" width="9.140625" style="19"/>
    <col min="5117" max="5117" width="9.42578125" style="19" customWidth="1"/>
    <col min="5118" max="5118" width="9.140625" style="19"/>
    <col min="5119" max="5119" width="9.42578125" style="19" customWidth="1"/>
    <col min="5120" max="5120" width="9.140625" style="19"/>
    <col min="5121" max="5121" width="9.42578125" style="19" bestFit="1" customWidth="1"/>
    <col min="5122" max="5122" width="9.140625" style="19"/>
    <col min="5123" max="5123" width="9.42578125" style="19" bestFit="1" customWidth="1"/>
    <col min="5124" max="5124" width="9.140625" style="19"/>
    <col min="5125" max="5125" width="9.42578125" style="19" bestFit="1" customWidth="1"/>
    <col min="5126" max="5126" width="9.140625" style="19"/>
    <col min="5127" max="5127" width="9.42578125" style="19" bestFit="1" customWidth="1"/>
    <col min="5128" max="5128" width="9.140625" style="19"/>
    <col min="5129" max="5129" width="9.42578125" style="19" bestFit="1" customWidth="1"/>
    <col min="5130" max="5130" width="9.140625" style="19"/>
    <col min="5131" max="5131" width="9.42578125" style="19" bestFit="1" customWidth="1"/>
    <col min="5132" max="5132" width="9.140625" style="19"/>
    <col min="5133" max="5133" width="9.42578125" style="19" bestFit="1" customWidth="1"/>
    <col min="5134" max="5134" width="9.140625" style="19"/>
    <col min="5135" max="5135" width="9.42578125" style="19" bestFit="1" customWidth="1"/>
    <col min="5136" max="5351" width="9.140625" style="19"/>
    <col min="5352" max="5352" width="11" style="19" bestFit="1" customWidth="1"/>
    <col min="5353" max="5353" width="9.140625" style="19"/>
    <col min="5354" max="5354" width="22.140625" style="19" bestFit="1" customWidth="1"/>
    <col min="5355" max="5355" width="22.140625" style="19" customWidth="1"/>
    <col min="5356" max="5356" width="17" style="19" bestFit="1" customWidth="1"/>
    <col min="5357" max="5358" width="9.140625" style="19"/>
    <col min="5359" max="5359" width="14.42578125" style="19" bestFit="1" customWidth="1"/>
    <col min="5360" max="5360" width="9.140625" style="19"/>
    <col min="5361" max="5361" width="22.140625" style="19" bestFit="1" customWidth="1"/>
    <col min="5362" max="5362" width="22.140625" style="19" customWidth="1"/>
    <col min="5363" max="5363" width="17" style="19" bestFit="1" customWidth="1"/>
    <col min="5364" max="5370" width="9.140625" style="19"/>
    <col min="5371" max="5371" width="9.42578125" style="19" customWidth="1"/>
    <col min="5372" max="5372" width="9.140625" style="19"/>
    <col min="5373" max="5373" width="9.42578125" style="19" customWidth="1"/>
    <col min="5374" max="5374" width="9.140625" style="19"/>
    <col min="5375" max="5375" width="9.42578125" style="19" customWidth="1"/>
    <col min="5376" max="5376" width="9.140625" style="19"/>
    <col min="5377" max="5377" width="9.42578125" style="19" bestFit="1" customWidth="1"/>
    <col min="5378" max="5378" width="9.140625" style="19"/>
    <col min="5379" max="5379" width="9.42578125" style="19" bestFit="1" customWidth="1"/>
    <col min="5380" max="5380" width="9.140625" style="19"/>
    <col min="5381" max="5381" width="9.42578125" style="19" bestFit="1" customWidth="1"/>
    <col min="5382" max="5382" width="9.140625" style="19"/>
    <col min="5383" max="5383" width="9.42578125" style="19" bestFit="1" customWidth="1"/>
    <col min="5384" max="5384" width="9.140625" style="19"/>
    <col min="5385" max="5385" width="9.42578125" style="19" bestFit="1" customWidth="1"/>
    <col min="5386" max="5386" width="9.140625" style="19"/>
    <col min="5387" max="5387" width="9.42578125" style="19" bestFit="1" customWidth="1"/>
    <col min="5388" max="5388" width="9.140625" style="19"/>
    <col min="5389" max="5389" width="9.42578125" style="19" bestFit="1" customWidth="1"/>
    <col min="5390" max="5390" width="9.140625" style="19"/>
    <col min="5391" max="5391" width="9.42578125" style="19" bestFit="1" customWidth="1"/>
    <col min="5392" max="5607" width="9.140625" style="19"/>
    <col min="5608" max="5608" width="11" style="19" bestFit="1" customWidth="1"/>
    <col min="5609" max="5609" width="9.140625" style="19"/>
    <col min="5610" max="5610" width="22.140625" style="19" bestFit="1" customWidth="1"/>
    <col min="5611" max="5611" width="22.140625" style="19" customWidth="1"/>
    <col min="5612" max="5612" width="17" style="19" bestFit="1" customWidth="1"/>
    <col min="5613" max="5614" width="9.140625" style="19"/>
    <col min="5615" max="5615" width="14.42578125" style="19" bestFit="1" customWidth="1"/>
    <col min="5616" max="5616" width="9.140625" style="19"/>
    <col min="5617" max="5617" width="22.140625" style="19" bestFit="1" customWidth="1"/>
    <col min="5618" max="5618" width="22.140625" style="19" customWidth="1"/>
    <col min="5619" max="5619" width="17" style="19" bestFit="1" customWidth="1"/>
    <col min="5620" max="5626" width="9.140625" style="19"/>
    <col min="5627" max="5627" width="9.42578125" style="19" customWidth="1"/>
    <col min="5628" max="5628" width="9.140625" style="19"/>
    <col min="5629" max="5629" width="9.42578125" style="19" customWidth="1"/>
    <col min="5630" max="5630" width="9.140625" style="19"/>
    <col min="5631" max="5631" width="9.42578125" style="19" customWidth="1"/>
    <col min="5632" max="5632" width="9.140625" style="19"/>
    <col min="5633" max="5633" width="9.42578125" style="19" bestFit="1" customWidth="1"/>
    <col min="5634" max="5634" width="9.140625" style="19"/>
    <col min="5635" max="5635" width="9.42578125" style="19" bestFit="1" customWidth="1"/>
    <col min="5636" max="5636" width="9.140625" style="19"/>
    <col min="5637" max="5637" width="9.42578125" style="19" bestFit="1" customWidth="1"/>
    <col min="5638" max="5638" width="9.140625" style="19"/>
    <col min="5639" max="5639" width="9.42578125" style="19" bestFit="1" customWidth="1"/>
    <col min="5640" max="5640" width="9.140625" style="19"/>
    <col min="5641" max="5641" width="9.42578125" style="19" bestFit="1" customWidth="1"/>
    <col min="5642" max="5642" width="9.140625" style="19"/>
    <col min="5643" max="5643" width="9.42578125" style="19" bestFit="1" customWidth="1"/>
    <col min="5644" max="5644" width="9.140625" style="19"/>
    <col min="5645" max="5645" width="9.42578125" style="19" bestFit="1" customWidth="1"/>
    <col min="5646" max="5646" width="9.140625" style="19"/>
    <col min="5647" max="5647" width="9.42578125" style="19" bestFit="1" customWidth="1"/>
    <col min="5648" max="5863" width="9.140625" style="19"/>
    <col min="5864" max="5864" width="11" style="19" bestFit="1" customWidth="1"/>
    <col min="5865" max="5865" width="9.140625" style="19"/>
    <col min="5866" max="5866" width="22.140625" style="19" bestFit="1" customWidth="1"/>
    <col min="5867" max="5867" width="22.140625" style="19" customWidth="1"/>
    <col min="5868" max="5868" width="17" style="19" bestFit="1" customWidth="1"/>
    <col min="5869" max="5870" width="9.140625" style="19"/>
    <col min="5871" max="5871" width="14.42578125" style="19" bestFit="1" customWidth="1"/>
    <col min="5872" max="5872" width="9.140625" style="19"/>
    <col min="5873" max="5873" width="22.140625" style="19" bestFit="1" customWidth="1"/>
    <col min="5874" max="5874" width="22.140625" style="19" customWidth="1"/>
    <col min="5875" max="5875" width="17" style="19" bestFit="1" customWidth="1"/>
    <col min="5876" max="5882" width="9.140625" style="19"/>
    <col min="5883" max="5883" width="9.42578125" style="19" customWidth="1"/>
    <col min="5884" max="5884" width="9.140625" style="19"/>
    <col min="5885" max="5885" width="9.42578125" style="19" customWidth="1"/>
    <col min="5886" max="5886" width="9.140625" style="19"/>
    <col min="5887" max="5887" width="9.42578125" style="19" customWidth="1"/>
    <col min="5888" max="5888" width="9.140625" style="19"/>
    <col min="5889" max="5889" width="9.42578125" style="19" bestFit="1" customWidth="1"/>
    <col min="5890" max="5890" width="9.140625" style="19"/>
    <col min="5891" max="5891" width="9.42578125" style="19" bestFit="1" customWidth="1"/>
    <col min="5892" max="5892" width="9.140625" style="19"/>
    <col min="5893" max="5893" width="9.42578125" style="19" bestFit="1" customWidth="1"/>
    <col min="5894" max="5894" width="9.140625" style="19"/>
    <col min="5895" max="5895" width="9.42578125" style="19" bestFit="1" customWidth="1"/>
    <col min="5896" max="5896" width="9.140625" style="19"/>
    <col min="5897" max="5897" width="9.42578125" style="19" bestFit="1" customWidth="1"/>
    <col min="5898" max="5898" width="9.140625" style="19"/>
    <col min="5899" max="5899" width="9.42578125" style="19" bestFit="1" customWidth="1"/>
    <col min="5900" max="5900" width="9.140625" style="19"/>
    <col min="5901" max="5901" width="9.42578125" style="19" bestFit="1" customWidth="1"/>
    <col min="5902" max="5902" width="9.140625" style="19"/>
    <col min="5903" max="5903" width="9.42578125" style="19" bestFit="1" customWidth="1"/>
    <col min="5904" max="6119" width="9.140625" style="19"/>
    <col min="6120" max="6120" width="11" style="19" bestFit="1" customWidth="1"/>
    <col min="6121" max="6121" width="9.140625" style="19"/>
    <col min="6122" max="6122" width="22.140625" style="19" bestFit="1" customWidth="1"/>
    <col min="6123" max="6123" width="22.140625" style="19" customWidth="1"/>
    <col min="6124" max="6124" width="17" style="19" bestFit="1" customWidth="1"/>
    <col min="6125" max="6126" width="9.140625" style="19"/>
    <col min="6127" max="6127" width="14.42578125" style="19" bestFit="1" customWidth="1"/>
    <col min="6128" max="6128" width="9.140625" style="19"/>
    <col min="6129" max="6129" width="22.140625" style="19" bestFit="1" customWidth="1"/>
    <col min="6130" max="6130" width="22.140625" style="19" customWidth="1"/>
    <col min="6131" max="6131" width="17" style="19" bestFit="1" customWidth="1"/>
    <col min="6132" max="6138" width="9.140625" style="19"/>
    <col min="6139" max="6139" width="9.42578125" style="19" customWidth="1"/>
    <col min="6140" max="6140" width="9.140625" style="19"/>
    <col min="6141" max="6141" width="9.42578125" style="19" customWidth="1"/>
    <col min="6142" max="6142" width="9.140625" style="19"/>
    <col min="6143" max="6143" width="9.42578125" style="19" customWidth="1"/>
    <col min="6144" max="6144" width="9.140625" style="19"/>
    <col min="6145" max="6145" width="9.42578125" style="19" bestFit="1" customWidth="1"/>
    <col min="6146" max="6146" width="9.140625" style="19"/>
    <col min="6147" max="6147" width="9.42578125" style="19" bestFit="1" customWidth="1"/>
    <col min="6148" max="6148" width="9.140625" style="19"/>
    <col min="6149" max="6149" width="9.42578125" style="19" bestFit="1" customWidth="1"/>
    <col min="6150" max="6150" width="9.140625" style="19"/>
    <col min="6151" max="6151" width="9.42578125" style="19" bestFit="1" customWidth="1"/>
    <col min="6152" max="6152" width="9.140625" style="19"/>
    <col min="6153" max="6153" width="9.42578125" style="19" bestFit="1" customWidth="1"/>
    <col min="6154" max="6154" width="9.140625" style="19"/>
    <col min="6155" max="6155" width="9.42578125" style="19" bestFit="1" customWidth="1"/>
    <col min="6156" max="6156" width="9.140625" style="19"/>
    <col min="6157" max="6157" width="9.42578125" style="19" bestFit="1" customWidth="1"/>
    <col min="6158" max="6158" width="9.140625" style="19"/>
    <col min="6159" max="6159" width="9.42578125" style="19" bestFit="1" customWidth="1"/>
    <col min="6160" max="6375" width="9.140625" style="19"/>
    <col min="6376" max="6376" width="11" style="19" bestFit="1" customWidth="1"/>
    <col min="6377" max="6377" width="9.140625" style="19"/>
    <col min="6378" max="6378" width="22.140625" style="19" bestFit="1" customWidth="1"/>
    <col min="6379" max="6379" width="22.140625" style="19" customWidth="1"/>
    <col min="6380" max="6380" width="17" style="19" bestFit="1" customWidth="1"/>
    <col min="6381" max="6382" width="9.140625" style="19"/>
    <col min="6383" max="6383" width="14.42578125" style="19" bestFit="1" customWidth="1"/>
    <col min="6384" max="6384" width="9.140625" style="19"/>
    <col min="6385" max="6385" width="22.140625" style="19" bestFit="1" customWidth="1"/>
    <col min="6386" max="6386" width="22.140625" style="19" customWidth="1"/>
    <col min="6387" max="6387" width="17" style="19" bestFit="1" customWidth="1"/>
    <col min="6388" max="6394" width="9.140625" style="19"/>
    <col min="6395" max="6395" width="9.42578125" style="19" customWidth="1"/>
    <col min="6396" max="6396" width="9.140625" style="19"/>
    <col min="6397" max="6397" width="9.42578125" style="19" customWidth="1"/>
    <col min="6398" max="6398" width="9.140625" style="19"/>
    <col min="6399" max="6399" width="9.42578125" style="19" customWidth="1"/>
    <col min="6400" max="6400" width="9.140625" style="19"/>
    <col min="6401" max="6401" width="9.42578125" style="19" bestFit="1" customWidth="1"/>
    <col min="6402" max="6402" width="9.140625" style="19"/>
    <col min="6403" max="6403" width="9.42578125" style="19" bestFit="1" customWidth="1"/>
    <col min="6404" max="6404" width="9.140625" style="19"/>
    <col min="6405" max="6405" width="9.42578125" style="19" bestFit="1" customWidth="1"/>
    <col min="6406" max="6406" width="9.140625" style="19"/>
    <col min="6407" max="6407" width="9.42578125" style="19" bestFit="1" customWidth="1"/>
    <col min="6408" max="6408" width="9.140625" style="19"/>
    <col min="6409" max="6409" width="9.42578125" style="19" bestFit="1" customWidth="1"/>
    <col min="6410" max="6410" width="9.140625" style="19"/>
    <col min="6411" max="6411" width="9.42578125" style="19" bestFit="1" customWidth="1"/>
    <col min="6412" max="6412" width="9.140625" style="19"/>
    <col min="6413" max="6413" width="9.42578125" style="19" bestFit="1" customWidth="1"/>
    <col min="6414" max="6414" width="9.140625" style="19"/>
    <col min="6415" max="6415" width="9.42578125" style="19" bestFit="1" customWidth="1"/>
    <col min="6416" max="6631" width="9.140625" style="19"/>
    <col min="6632" max="6632" width="11" style="19" bestFit="1" customWidth="1"/>
    <col min="6633" max="6633" width="9.140625" style="19"/>
    <col min="6634" max="6634" width="22.140625" style="19" bestFit="1" customWidth="1"/>
    <col min="6635" max="6635" width="22.140625" style="19" customWidth="1"/>
    <col min="6636" max="6636" width="17" style="19" bestFit="1" customWidth="1"/>
    <col min="6637" max="6638" width="9.140625" style="19"/>
    <col min="6639" max="6639" width="14.42578125" style="19" bestFit="1" customWidth="1"/>
    <col min="6640" max="6640" width="9.140625" style="19"/>
    <col min="6641" max="6641" width="22.140625" style="19" bestFit="1" customWidth="1"/>
    <col min="6642" max="6642" width="22.140625" style="19" customWidth="1"/>
    <col min="6643" max="6643" width="17" style="19" bestFit="1" customWidth="1"/>
    <col min="6644" max="6650" width="9.140625" style="19"/>
    <col min="6651" max="6651" width="9.42578125" style="19" customWidth="1"/>
    <col min="6652" max="6652" width="9.140625" style="19"/>
    <col min="6653" max="6653" width="9.42578125" style="19" customWidth="1"/>
    <col min="6654" max="6654" width="9.140625" style="19"/>
    <col min="6655" max="6655" width="9.42578125" style="19" customWidth="1"/>
    <col min="6656" max="6656" width="9.140625" style="19"/>
    <col min="6657" max="6657" width="9.42578125" style="19" bestFit="1" customWidth="1"/>
    <col min="6658" max="6658" width="9.140625" style="19"/>
    <col min="6659" max="6659" width="9.42578125" style="19" bestFit="1" customWidth="1"/>
    <col min="6660" max="6660" width="9.140625" style="19"/>
    <col min="6661" max="6661" width="9.42578125" style="19" bestFit="1" customWidth="1"/>
    <col min="6662" max="6662" width="9.140625" style="19"/>
    <col min="6663" max="6663" width="9.42578125" style="19" bestFit="1" customWidth="1"/>
    <col min="6664" max="6664" width="9.140625" style="19"/>
    <col min="6665" max="6665" width="9.42578125" style="19" bestFit="1" customWidth="1"/>
    <col min="6666" max="6666" width="9.140625" style="19"/>
    <col min="6667" max="6667" width="9.42578125" style="19" bestFit="1" customWidth="1"/>
    <col min="6668" max="6668" width="9.140625" style="19"/>
    <col min="6669" max="6669" width="9.42578125" style="19" bestFit="1" customWidth="1"/>
    <col min="6670" max="6670" width="9.140625" style="19"/>
    <col min="6671" max="6671" width="9.42578125" style="19" bestFit="1" customWidth="1"/>
    <col min="6672" max="6887" width="9.140625" style="19"/>
    <col min="6888" max="6888" width="11" style="19" bestFit="1" customWidth="1"/>
    <col min="6889" max="6889" width="9.140625" style="19"/>
    <col min="6890" max="6890" width="22.140625" style="19" bestFit="1" customWidth="1"/>
    <col min="6891" max="6891" width="22.140625" style="19" customWidth="1"/>
    <col min="6892" max="6892" width="17" style="19" bestFit="1" customWidth="1"/>
    <col min="6893" max="6894" width="9.140625" style="19"/>
    <col min="6895" max="6895" width="14.42578125" style="19" bestFit="1" customWidth="1"/>
    <col min="6896" max="6896" width="9.140625" style="19"/>
    <col min="6897" max="6897" width="22.140625" style="19" bestFit="1" customWidth="1"/>
    <col min="6898" max="6898" width="22.140625" style="19" customWidth="1"/>
    <col min="6899" max="6899" width="17" style="19" bestFit="1" customWidth="1"/>
    <col min="6900" max="6906" width="9.140625" style="19"/>
    <col min="6907" max="6907" width="9.42578125" style="19" customWidth="1"/>
    <col min="6908" max="6908" width="9.140625" style="19"/>
    <col min="6909" max="6909" width="9.42578125" style="19" customWidth="1"/>
    <col min="6910" max="6910" width="9.140625" style="19"/>
    <col min="6911" max="6911" width="9.42578125" style="19" customWidth="1"/>
    <col min="6912" max="6912" width="9.140625" style="19"/>
    <col min="6913" max="6913" width="9.42578125" style="19" bestFit="1" customWidth="1"/>
    <col min="6914" max="6914" width="9.140625" style="19"/>
    <col min="6915" max="6915" width="9.42578125" style="19" bestFit="1" customWidth="1"/>
    <col min="6916" max="6916" width="9.140625" style="19"/>
    <col min="6917" max="6917" width="9.42578125" style="19" bestFit="1" customWidth="1"/>
    <col min="6918" max="6918" width="9.140625" style="19"/>
    <col min="6919" max="6919" width="9.42578125" style="19" bestFit="1" customWidth="1"/>
    <col min="6920" max="6920" width="9.140625" style="19"/>
    <col min="6921" max="6921" width="9.42578125" style="19" bestFit="1" customWidth="1"/>
    <col min="6922" max="6922" width="9.140625" style="19"/>
    <col min="6923" max="6923" width="9.42578125" style="19" bestFit="1" customWidth="1"/>
    <col min="6924" max="6924" width="9.140625" style="19"/>
    <col min="6925" max="6925" width="9.42578125" style="19" bestFit="1" customWidth="1"/>
    <col min="6926" max="6926" width="9.140625" style="19"/>
    <col min="6927" max="6927" width="9.42578125" style="19" bestFit="1" customWidth="1"/>
    <col min="6928" max="7143" width="9.140625" style="19"/>
    <col min="7144" max="7144" width="11" style="19" bestFit="1" customWidth="1"/>
    <col min="7145" max="7145" width="9.140625" style="19"/>
    <col min="7146" max="7146" width="22.140625" style="19" bestFit="1" customWidth="1"/>
    <col min="7147" max="7147" width="22.140625" style="19" customWidth="1"/>
    <col min="7148" max="7148" width="17" style="19" bestFit="1" customWidth="1"/>
    <col min="7149" max="7150" width="9.140625" style="19"/>
    <col min="7151" max="7151" width="14.42578125" style="19" bestFit="1" customWidth="1"/>
    <col min="7152" max="7152" width="9.140625" style="19"/>
    <col min="7153" max="7153" width="22.140625" style="19" bestFit="1" customWidth="1"/>
    <col min="7154" max="7154" width="22.140625" style="19" customWidth="1"/>
    <col min="7155" max="7155" width="17" style="19" bestFit="1" customWidth="1"/>
    <col min="7156" max="7162" width="9.140625" style="19"/>
    <col min="7163" max="7163" width="9.42578125" style="19" customWidth="1"/>
    <col min="7164" max="7164" width="9.140625" style="19"/>
    <col min="7165" max="7165" width="9.42578125" style="19" customWidth="1"/>
    <col min="7166" max="7166" width="9.140625" style="19"/>
    <col min="7167" max="7167" width="9.42578125" style="19" customWidth="1"/>
    <col min="7168" max="7168" width="9.140625" style="19"/>
    <col min="7169" max="7169" width="9.42578125" style="19" bestFit="1" customWidth="1"/>
    <col min="7170" max="7170" width="9.140625" style="19"/>
    <col min="7171" max="7171" width="9.42578125" style="19" bestFit="1" customWidth="1"/>
    <col min="7172" max="7172" width="9.140625" style="19"/>
    <col min="7173" max="7173" width="9.42578125" style="19" bestFit="1" customWidth="1"/>
    <col min="7174" max="7174" width="9.140625" style="19"/>
    <col min="7175" max="7175" width="9.42578125" style="19" bestFit="1" customWidth="1"/>
    <col min="7176" max="7176" width="9.140625" style="19"/>
    <col min="7177" max="7177" width="9.42578125" style="19" bestFit="1" customWidth="1"/>
    <col min="7178" max="7178" width="9.140625" style="19"/>
    <col min="7179" max="7179" width="9.42578125" style="19" bestFit="1" customWidth="1"/>
    <col min="7180" max="7180" width="9.140625" style="19"/>
    <col min="7181" max="7181" width="9.42578125" style="19" bestFit="1" customWidth="1"/>
    <col min="7182" max="7182" width="9.140625" style="19"/>
    <col min="7183" max="7183" width="9.42578125" style="19" bestFit="1" customWidth="1"/>
    <col min="7184" max="7399" width="9.140625" style="19"/>
    <col min="7400" max="7400" width="11" style="19" bestFit="1" customWidth="1"/>
    <col min="7401" max="7401" width="9.140625" style="19"/>
    <col min="7402" max="7402" width="22.140625" style="19" bestFit="1" customWidth="1"/>
    <col min="7403" max="7403" width="22.140625" style="19" customWidth="1"/>
    <col min="7404" max="7404" width="17" style="19" bestFit="1" customWidth="1"/>
    <col min="7405" max="7406" width="9.140625" style="19"/>
    <col min="7407" max="7407" width="14.42578125" style="19" bestFit="1" customWidth="1"/>
    <col min="7408" max="7408" width="9.140625" style="19"/>
    <col min="7409" max="7409" width="22.140625" style="19" bestFit="1" customWidth="1"/>
    <col min="7410" max="7410" width="22.140625" style="19" customWidth="1"/>
    <col min="7411" max="7411" width="17" style="19" bestFit="1" customWidth="1"/>
    <col min="7412" max="7418" width="9.140625" style="19"/>
    <col min="7419" max="7419" width="9.42578125" style="19" customWidth="1"/>
    <col min="7420" max="7420" width="9.140625" style="19"/>
    <col min="7421" max="7421" width="9.42578125" style="19" customWidth="1"/>
    <col min="7422" max="7422" width="9.140625" style="19"/>
    <col min="7423" max="7423" width="9.42578125" style="19" customWidth="1"/>
    <col min="7424" max="7424" width="9.140625" style="19"/>
    <col min="7425" max="7425" width="9.42578125" style="19" bestFit="1" customWidth="1"/>
    <col min="7426" max="7426" width="9.140625" style="19"/>
    <col min="7427" max="7427" width="9.42578125" style="19" bestFit="1" customWidth="1"/>
    <col min="7428" max="7428" width="9.140625" style="19"/>
    <col min="7429" max="7429" width="9.42578125" style="19" bestFit="1" customWidth="1"/>
    <col min="7430" max="7430" width="9.140625" style="19"/>
    <col min="7431" max="7431" width="9.42578125" style="19" bestFit="1" customWidth="1"/>
    <col min="7432" max="7432" width="9.140625" style="19"/>
    <col min="7433" max="7433" width="9.42578125" style="19" bestFit="1" customWidth="1"/>
    <col min="7434" max="7434" width="9.140625" style="19"/>
    <col min="7435" max="7435" width="9.42578125" style="19" bestFit="1" customWidth="1"/>
    <col min="7436" max="7436" width="9.140625" style="19"/>
    <col min="7437" max="7437" width="9.42578125" style="19" bestFit="1" customWidth="1"/>
    <col min="7438" max="7438" width="9.140625" style="19"/>
    <col min="7439" max="7439" width="9.42578125" style="19" bestFit="1" customWidth="1"/>
    <col min="7440" max="7655" width="9.140625" style="19"/>
    <col min="7656" max="7656" width="11" style="19" bestFit="1" customWidth="1"/>
    <col min="7657" max="7657" width="9.140625" style="19"/>
    <col min="7658" max="7658" width="22.140625" style="19" bestFit="1" customWidth="1"/>
    <col min="7659" max="7659" width="22.140625" style="19" customWidth="1"/>
    <col min="7660" max="7660" width="17" style="19" bestFit="1" customWidth="1"/>
    <col min="7661" max="7662" width="9.140625" style="19"/>
    <col min="7663" max="7663" width="14.42578125" style="19" bestFit="1" customWidth="1"/>
    <col min="7664" max="7664" width="9.140625" style="19"/>
    <col min="7665" max="7665" width="22.140625" style="19" bestFit="1" customWidth="1"/>
    <col min="7666" max="7666" width="22.140625" style="19" customWidth="1"/>
    <col min="7667" max="7667" width="17" style="19" bestFit="1" customWidth="1"/>
    <col min="7668" max="7674" width="9.140625" style="19"/>
    <col min="7675" max="7675" width="9.42578125" style="19" customWidth="1"/>
    <col min="7676" max="7676" width="9.140625" style="19"/>
    <col min="7677" max="7677" width="9.42578125" style="19" customWidth="1"/>
    <col min="7678" max="7678" width="9.140625" style="19"/>
    <col min="7679" max="7679" width="9.42578125" style="19" customWidth="1"/>
    <col min="7680" max="7680" width="9.140625" style="19"/>
    <col min="7681" max="7681" width="9.42578125" style="19" bestFit="1" customWidth="1"/>
    <col min="7682" max="7682" width="9.140625" style="19"/>
    <col min="7683" max="7683" width="9.42578125" style="19" bestFit="1" customWidth="1"/>
    <col min="7684" max="7684" width="9.140625" style="19"/>
    <col min="7685" max="7685" width="9.42578125" style="19" bestFit="1" customWidth="1"/>
    <col min="7686" max="7686" width="9.140625" style="19"/>
    <col min="7687" max="7687" width="9.42578125" style="19" bestFit="1" customWidth="1"/>
    <col min="7688" max="7688" width="9.140625" style="19"/>
    <col min="7689" max="7689" width="9.42578125" style="19" bestFit="1" customWidth="1"/>
    <col min="7690" max="7690" width="9.140625" style="19"/>
    <col min="7691" max="7691" width="9.42578125" style="19" bestFit="1" customWidth="1"/>
    <col min="7692" max="7692" width="9.140625" style="19"/>
    <col min="7693" max="7693" width="9.42578125" style="19" bestFit="1" customWidth="1"/>
    <col min="7694" max="7694" width="9.140625" style="19"/>
    <col min="7695" max="7695" width="9.42578125" style="19" bestFit="1" customWidth="1"/>
    <col min="7696" max="7911" width="9.140625" style="19"/>
    <col min="7912" max="7912" width="11" style="19" bestFit="1" customWidth="1"/>
    <col min="7913" max="7913" width="9.140625" style="19"/>
    <col min="7914" max="7914" width="22.140625" style="19" bestFit="1" customWidth="1"/>
    <col min="7915" max="7915" width="22.140625" style="19" customWidth="1"/>
    <col min="7916" max="7916" width="17" style="19" bestFit="1" customWidth="1"/>
    <col min="7917" max="7918" width="9.140625" style="19"/>
    <col min="7919" max="7919" width="14.42578125" style="19" bestFit="1" customWidth="1"/>
    <col min="7920" max="7920" width="9.140625" style="19"/>
    <col min="7921" max="7921" width="22.140625" style="19" bestFit="1" customWidth="1"/>
    <col min="7922" max="7922" width="22.140625" style="19" customWidth="1"/>
    <col min="7923" max="7923" width="17" style="19" bestFit="1" customWidth="1"/>
    <col min="7924" max="7930" width="9.140625" style="19"/>
    <col min="7931" max="7931" width="9.42578125" style="19" customWidth="1"/>
    <col min="7932" max="7932" width="9.140625" style="19"/>
    <col min="7933" max="7933" width="9.42578125" style="19" customWidth="1"/>
    <col min="7934" max="7934" width="9.140625" style="19"/>
    <col min="7935" max="7935" width="9.42578125" style="19" customWidth="1"/>
    <col min="7936" max="7936" width="9.140625" style="19"/>
    <col min="7937" max="7937" width="9.42578125" style="19" bestFit="1" customWidth="1"/>
    <col min="7938" max="7938" width="9.140625" style="19"/>
    <col min="7939" max="7939" width="9.42578125" style="19" bestFit="1" customWidth="1"/>
    <col min="7940" max="7940" width="9.140625" style="19"/>
    <col min="7941" max="7941" width="9.42578125" style="19" bestFit="1" customWidth="1"/>
    <col min="7942" max="7942" width="9.140625" style="19"/>
    <col min="7943" max="7943" width="9.42578125" style="19" bestFit="1" customWidth="1"/>
    <col min="7944" max="7944" width="9.140625" style="19"/>
    <col min="7945" max="7945" width="9.42578125" style="19" bestFit="1" customWidth="1"/>
    <col min="7946" max="7946" width="9.140625" style="19"/>
    <col min="7947" max="7947" width="9.42578125" style="19" bestFit="1" customWidth="1"/>
    <col min="7948" max="7948" width="9.140625" style="19"/>
    <col min="7949" max="7949" width="9.42578125" style="19" bestFit="1" customWidth="1"/>
    <col min="7950" max="7950" width="9.140625" style="19"/>
    <col min="7951" max="7951" width="9.42578125" style="19" bestFit="1" customWidth="1"/>
    <col min="7952" max="8167" width="9.140625" style="19"/>
    <col min="8168" max="8168" width="11" style="19" bestFit="1" customWidth="1"/>
    <col min="8169" max="8169" width="9.140625" style="19"/>
    <col min="8170" max="8170" width="22.140625" style="19" bestFit="1" customWidth="1"/>
    <col min="8171" max="8171" width="22.140625" style="19" customWidth="1"/>
    <col min="8172" max="8172" width="17" style="19" bestFit="1" customWidth="1"/>
    <col min="8173" max="8174" width="9.140625" style="19"/>
    <col min="8175" max="8175" width="14.42578125" style="19" bestFit="1" customWidth="1"/>
    <col min="8176" max="8176" width="9.140625" style="19"/>
    <col min="8177" max="8177" width="22.140625" style="19" bestFit="1" customWidth="1"/>
    <col min="8178" max="8178" width="22.140625" style="19" customWidth="1"/>
    <col min="8179" max="8179" width="17" style="19" bestFit="1" customWidth="1"/>
    <col min="8180" max="8186" width="9.140625" style="19"/>
    <col min="8187" max="8187" width="9.42578125" style="19" customWidth="1"/>
    <col min="8188" max="8188" width="9.140625" style="19"/>
    <col min="8189" max="8189" width="9.42578125" style="19" customWidth="1"/>
    <col min="8190" max="8190" width="9.140625" style="19"/>
    <col min="8191" max="8191" width="9.42578125" style="19" customWidth="1"/>
    <col min="8192" max="8192" width="9.140625" style="19"/>
    <col min="8193" max="8193" width="9.42578125" style="19" bestFit="1" customWidth="1"/>
    <col min="8194" max="8194" width="9.140625" style="19"/>
    <col min="8195" max="8195" width="9.42578125" style="19" bestFit="1" customWidth="1"/>
    <col min="8196" max="8196" width="9.140625" style="19"/>
    <col min="8197" max="8197" width="9.42578125" style="19" bestFit="1" customWidth="1"/>
    <col min="8198" max="8198" width="9.140625" style="19"/>
    <col min="8199" max="8199" width="9.42578125" style="19" bestFit="1" customWidth="1"/>
    <col min="8200" max="8200" width="9.140625" style="19"/>
    <col min="8201" max="8201" width="9.42578125" style="19" bestFit="1" customWidth="1"/>
    <col min="8202" max="8202" width="9.140625" style="19"/>
    <col min="8203" max="8203" width="9.42578125" style="19" bestFit="1" customWidth="1"/>
    <col min="8204" max="8204" width="9.140625" style="19"/>
    <col min="8205" max="8205" width="9.42578125" style="19" bestFit="1" customWidth="1"/>
    <col min="8206" max="8206" width="9.140625" style="19"/>
    <col min="8207" max="8207" width="9.42578125" style="19" bestFit="1" customWidth="1"/>
    <col min="8208" max="8423" width="9.140625" style="19"/>
    <col min="8424" max="8424" width="11" style="19" bestFit="1" customWidth="1"/>
    <col min="8425" max="8425" width="9.140625" style="19"/>
    <col min="8426" max="8426" width="22.140625" style="19" bestFit="1" customWidth="1"/>
    <col min="8427" max="8427" width="22.140625" style="19" customWidth="1"/>
    <col min="8428" max="8428" width="17" style="19" bestFit="1" customWidth="1"/>
    <col min="8429" max="8430" width="9.140625" style="19"/>
    <col min="8431" max="8431" width="14.42578125" style="19" bestFit="1" customWidth="1"/>
    <col min="8432" max="8432" width="9.140625" style="19"/>
    <col min="8433" max="8433" width="22.140625" style="19" bestFit="1" customWidth="1"/>
    <col min="8434" max="8434" width="22.140625" style="19" customWidth="1"/>
    <col min="8435" max="8435" width="17" style="19" bestFit="1" customWidth="1"/>
    <col min="8436" max="8442" width="9.140625" style="19"/>
    <col min="8443" max="8443" width="9.42578125" style="19" customWidth="1"/>
    <col min="8444" max="8444" width="9.140625" style="19"/>
    <col min="8445" max="8445" width="9.42578125" style="19" customWidth="1"/>
    <col min="8446" max="8446" width="9.140625" style="19"/>
    <col min="8447" max="8447" width="9.42578125" style="19" customWidth="1"/>
    <col min="8448" max="8448" width="9.140625" style="19"/>
    <col min="8449" max="8449" width="9.42578125" style="19" bestFit="1" customWidth="1"/>
    <col min="8450" max="8450" width="9.140625" style="19"/>
    <col min="8451" max="8451" width="9.42578125" style="19" bestFit="1" customWidth="1"/>
    <col min="8452" max="8452" width="9.140625" style="19"/>
    <col min="8453" max="8453" width="9.42578125" style="19" bestFit="1" customWidth="1"/>
    <col min="8454" max="8454" width="9.140625" style="19"/>
    <col min="8455" max="8455" width="9.42578125" style="19" bestFit="1" customWidth="1"/>
    <col min="8456" max="8456" width="9.140625" style="19"/>
    <col min="8457" max="8457" width="9.42578125" style="19" bestFit="1" customWidth="1"/>
    <col min="8458" max="8458" width="9.140625" style="19"/>
    <col min="8459" max="8459" width="9.42578125" style="19" bestFit="1" customWidth="1"/>
    <col min="8460" max="8460" width="9.140625" style="19"/>
    <col min="8461" max="8461" width="9.42578125" style="19" bestFit="1" customWidth="1"/>
    <col min="8462" max="8462" width="9.140625" style="19"/>
    <col min="8463" max="8463" width="9.42578125" style="19" bestFit="1" customWidth="1"/>
    <col min="8464" max="8679" width="9.140625" style="19"/>
    <col min="8680" max="8680" width="11" style="19" bestFit="1" customWidth="1"/>
    <col min="8681" max="8681" width="9.140625" style="19"/>
    <col min="8682" max="8682" width="22.140625" style="19" bestFit="1" customWidth="1"/>
    <col min="8683" max="8683" width="22.140625" style="19" customWidth="1"/>
    <col min="8684" max="8684" width="17" style="19" bestFit="1" customWidth="1"/>
    <col min="8685" max="8686" width="9.140625" style="19"/>
    <col min="8687" max="8687" width="14.42578125" style="19" bestFit="1" customWidth="1"/>
    <col min="8688" max="8688" width="9.140625" style="19"/>
    <col min="8689" max="8689" width="22.140625" style="19" bestFit="1" customWidth="1"/>
    <col min="8690" max="8690" width="22.140625" style="19" customWidth="1"/>
    <col min="8691" max="8691" width="17" style="19" bestFit="1" customWidth="1"/>
    <col min="8692" max="8698" width="9.140625" style="19"/>
    <col min="8699" max="8699" width="9.42578125" style="19" customWidth="1"/>
    <col min="8700" max="8700" width="9.140625" style="19"/>
    <col min="8701" max="8701" width="9.42578125" style="19" customWidth="1"/>
    <col min="8702" max="8702" width="9.140625" style="19"/>
    <col min="8703" max="8703" width="9.42578125" style="19" customWidth="1"/>
    <col min="8704" max="8704" width="9.140625" style="19"/>
    <col min="8705" max="8705" width="9.42578125" style="19" bestFit="1" customWidth="1"/>
    <col min="8706" max="8706" width="9.140625" style="19"/>
    <col min="8707" max="8707" width="9.42578125" style="19" bestFit="1" customWidth="1"/>
    <col min="8708" max="8708" width="9.140625" style="19"/>
    <col min="8709" max="8709" width="9.42578125" style="19" bestFit="1" customWidth="1"/>
    <col min="8710" max="8710" width="9.140625" style="19"/>
    <col min="8711" max="8711" width="9.42578125" style="19" bestFit="1" customWidth="1"/>
    <col min="8712" max="8712" width="9.140625" style="19"/>
    <col min="8713" max="8713" width="9.42578125" style="19" bestFit="1" customWidth="1"/>
    <col min="8714" max="8714" width="9.140625" style="19"/>
    <col min="8715" max="8715" width="9.42578125" style="19" bestFit="1" customWidth="1"/>
    <col min="8716" max="8716" width="9.140625" style="19"/>
    <col min="8717" max="8717" width="9.42578125" style="19" bestFit="1" customWidth="1"/>
    <col min="8718" max="8718" width="9.140625" style="19"/>
    <col min="8719" max="8719" width="9.42578125" style="19" bestFit="1" customWidth="1"/>
    <col min="8720" max="8935" width="9.140625" style="19"/>
    <col min="8936" max="8936" width="11" style="19" bestFit="1" customWidth="1"/>
    <col min="8937" max="8937" width="9.140625" style="19"/>
    <col min="8938" max="8938" width="22.140625" style="19" bestFit="1" customWidth="1"/>
    <col min="8939" max="8939" width="22.140625" style="19" customWidth="1"/>
    <col min="8940" max="8940" width="17" style="19" bestFit="1" customWidth="1"/>
    <col min="8941" max="8942" width="9.140625" style="19"/>
    <col min="8943" max="8943" width="14.42578125" style="19" bestFit="1" customWidth="1"/>
    <col min="8944" max="8944" width="9.140625" style="19"/>
    <col min="8945" max="8945" width="22.140625" style="19" bestFit="1" customWidth="1"/>
    <col min="8946" max="8946" width="22.140625" style="19" customWidth="1"/>
    <col min="8947" max="8947" width="17" style="19" bestFit="1" customWidth="1"/>
    <col min="8948" max="8954" width="9.140625" style="19"/>
    <col min="8955" max="8955" width="9.42578125" style="19" customWidth="1"/>
    <col min="8956" max="8956" width="9.140625" style="19"/>
    <col min="8957" max="8957" width="9.42578125" style="19" customWidth="1"/>
    <col min="8958" max="8958" width="9.140625" style="19"/>
    <col min="8959" max="8959" width="9.42578125" style="19" customWidth="1"/>
    <col min="8960" max="8960" width="9.140625" style="19"/>
    <col min="8961" max="8961" width="9.42578125" style="19" bestFit="1" customWidth="1"/>
    <col min="8962" max="8962" width="9.140625" style="19"/>
    <col min="8963" max="8963" width="9.42578125" style="19" bestFit="1" customWidth="1"/>
    <col min="8964" max="8964" width="9.140625" style="19"/>
    <col min="8965" max="8965" width="9.42578125" style="19" bestFit="1" customWidth="1"/>
    <col min="8966" max="8966" width="9.140625" style="19"/>
    <col min="8967" max="8967" width="9.42578125" style="19" bestFit="1" customWidth="1"/>
    <col min="8968" max="8968" width="9.140625" style="19"/>
    <col min="8969" max="8969" width="9.42578125" style="19" bestFit="1" customWidth="1"/>
    <col min="8970" max="8970" width="9.140625" style="19"/>
    <col min="8971" max="8971" width="9.42578125" style="19" bestFit="1" customWidth="1"/>
    <col min="8972" max="8972" width="9.140625" style="19"/>
    <col min="8973" max="8973" width="9.42578125" style="19" bestFit="1" customWidth="1"/>
    <col min="8974" max="8974" width="9.140625" style="19"/>
    <col min="8975" max="8975" width="9.42578125" style="19" bestFit="1" customWidth="1"/>
    <col min="8976" max="9191" width="9.140625" style="19"/>
    <col min="9192" max="9192" width="11" style="19" bestFit="1" customWidth="1"/>
    <col min="9193" max="9193" width="9.140625" style="19"/>
    <col min="9194" max="9194" width="22.140625" style="19" bestFit="1" customWidth="1"/>
    <col min="9195" max="9195" width="22.140625" style="19" customWidth="1"/>
    <col min="9196" max="9196" width="17" style="19" bestFit="1" customWidth="1"/>
    <col min="9197" max="9198" width="9.140625" style="19"/>
    <col min="9199" max="9199" width="14.42578125" style="19" bestFit="1" customWidth="1"/>
    <col min="9200" max="9200" width="9.140625" style="19"/>
    <col min="9201" max="9201" width="22.140625" style="19" bestFit="1" customWidth="1"/>
    <col min="9202" max="9202" width="22.140625" style="19" customWidth="1"/>
    <col min="9203" max="9203" width="17" style="19" bestFit="1" customWidth="1"/>
    <col min="9204" max="9210" width="9.140625" style="19"/>
    <col min="9211" max="9211" width="9.42578125" style="19" customWidth="1"/>
    <col min="9212" max="9212" width="9.140625" style="19"/>
    <col min="9213" max="9213" width="9.42578125" style="19" customWidth="1"/>
    <col min="9214" max="9214" width="9.140625" style="19"/>
    <col min="9215" max="9215" width="9.42578125" style="19" customWidth="1"/>
    <col min="9216" max="9216" width="9.140625" style="19"/>
    <col min="9217" max="9217" width="9.42578125" style="19" bestFit="1" customWidth="1"/>
    <col min="9218" max="9218" width="9.140625" style="19"/>
    <col min="9219" max="9219" width="9.42578125" style="19" bestFit="1" customWidth="1"/>
    <col min="9220" max="9220" width="9.140625" style="19"/>
    <col min="9221" max="9221" width="9.42578125" style="19" bestFit="1" customWidth="1"/>
    <col min="9222" max="9222" width="9.140625" style="19"/>
    <col min="9223" max="9223" width="9.42578125" style="19" bestFit="1" customWidth="1"/>
    <col min="9224" max="9224" width="9.140625" style="19"/>
    <col min="9225" max="9225" width="9.42578125" style="19" bestFit="1" customWidth="1"/>
    <col min="9226" max="9226" width="9.140625" style="19"/>
    <col min="9227" max="9227" width="9.42578125" style="19" bestFit="1" customWidth="1"/>
    <col min="9228" max="9228" width="9.140625" style="19"/>
    <col min="9229" max="9229" width="9.42578125" style="19" bestFit="1" customWidth="1"/>
    <col min="9230" max="9230" width="9.140625" style="19"/>
    <col min="9231" max="9231" width="9.42578125" style="19" bestFit="1" customWidth="1"/>
    <col min="9232" max="9447" width="9.140625" style="19"/>
    <col min="9448" max="9448" width="11" style="19" bestFit="1" customWidth="1"/>
    <col min="9449" max="9449" width="9.140625" style="19"/>
    <col min="9450" max="9450" width="22.140625" style="19" bestFit="1" customWidth="1"/>
    <col min="9451" max="9451" width="22.140625" style="19" customWidth="1"/>
    <col min="9452" max="9452" width="17" style="19" bestFit="1" customWidth="1"/>
    <col min="9453" max="9454" width="9.140625" style="19"/>
    <col min="9455" max="9455" width="14.42578125" style="19" bestFit="1" customWidth="1"/>
    <col min="9456" max="9456" width="9.140625" style="19"/>
    <col min="9457" max="9457" width="22.140625" style="19" bestFit="1" customWidth="1"/>
    <col min="9458" max="9458" width="22.140625" style="19" customWidth="1"/>
    <col min="9459" max="9459" width="17" style="19" bestFit="1" customWidth="1"/>
    <col min="9460" max="9466" width="9.140625" style="19"/>
    <col min="9467" max="9467" width="9.42578125" style="19" customWidth="1"/>
    <col min="9468" max="9468" width="9.140625" style="19"/>
    <col min="9469" max="9469" width="9.42578125" style="19" customWidth="1"/>
    <col min="9470" max="9470" width="9.140625" style="19"/>
    <col min="9471" max="9471" width="9.42578125" style="19" customWidth="1"/>
    <col min="9472" max="9472" width="9.140625" style="19"/>
    <col min="9473" max="9473" width="9.42578125" style="19" bestFit="1" customWidth="1"/>
    <col min="9474" max="9474" width="9.140625" style="19"/>
    <col min="9475" max="9475" width="9.42578125" style="19" bestFit="1" customWidth="1"/>
    <col min="9476" max="9476" width="9.140625" style="19"/>
    <col min="9477" max="9477" width="9.42578125" style="19" bestFit="1" customWidth="1"/>
    <col min="9478" max="9478" width="9.140625" style="19"/>
    <col min="9479" max="9479" width="9.42578125" style="19" bestFit="1" customWidth="1"/>
    <col min="9480" max="9480" width="9.140625" style="19"/>
    <col min="9481" max="9481" width="9.42578125" style="19" bestFit="1" customWidth="1"/>
    <col min="9482" max="9482" width="9.140625" style="19"/>
    <col min="9483" max="9483" width="9.42578125" style="19" bestFit="1" customWidth="1"/>
    <col min="9484" max="9484" width="9.140625" style="19"/>
    <col min="9485" max="9485" width="9.42578125" style="19" bestFit="1" customWidth="1"/>
    <col min="9486" max="9486" width="9.140625" style="19"/>
    <col min="9487" max="9487" width="9.42578125" style="19" bestFit="1" customWidth="1"/>
    <col min="9488" max="9703" width="9.140625" style="19"/>
    <col min="9704" max="9704" width="11" style="19" bestFit="1" customWidth="1"/>
    <col min="9705" max="9705" width="9.140625" style="19"/>
    <col min="9706" max="9706" width="22.140625" style="19" bestFit="1" customWidth="1"/>
    <col min="9707" max="9707" width="22.140625" style="19" customWidth="1"/>
    <col min="9708" max="9708" width="17" style="19" bestFit="1" customWidth="1"/>
    <col min="9709" max="9710" width="9.140625" style="19"/>
    <col min="9711" max="9711" width="14.42578125" style="19" bestFit="1" customWidth="1"/>
    <col min="9712" max="9712" width="9.140625" style="19"/>
    <col min="9713" max="9713" width="22.140625" style="19" bestFit="1" customWidth="1"/>
    <col min="9714" max="9714" width="22.140625" style="19" customWidth="1"/>
    <col min="9715" max="9715" width="17" style="19" bestFit="1" customWidth="1"/>
    <col min="9716" max="9722" width="9.140625" style="19"/>
    <col min="9723" max="9723" width="9.42578125" style="19" customWidth="1"/>
    <col min="9724" max="9724" width="9.140625" style="19"/>
    <col min="9725" max="9725" width="9.42578125" style="19" customWidth="1"/>
    <col min="9726" max="9726" width="9.140625" style="19"/>
    <col min="9727" max="9727" width="9.42578125" style="19" customWidth="1"/>
    <col min="9728" max="9728" width="9.140625" style="19"/>
    <col min="9729" max="9729" width="9.42578125" style="19" bestFit="1" customWidth="1"/>
    <col min="9730" max="9730" width="9.140625" style="19"/>
    <col min="9731" max="9731" width="9.42578125" style="19" bestFit="1" customWidth="1"/>
    <col min="9732" max="9732" width="9.140625" style="19"/>
    <col min="9733" max="9733" width="9.42578125" style="19" bestFit="1" customWidth="1"/>
    <col min="9734" max="9734" width="9.140625" style="19"/>
    <col min="9735" max="9735" width="9.42578125" style="19" bestFit="1" customWidth="1"/>
    <col min="9736" max="9736" width="9.140625" style="19"/>
    <col min="9737" max="9737" width="9.42578125" style="19" bestFit="1" customWidth="1"/>
    <col min="9738" max="9738" width="9.140625" style="19"/>
    <col min="9739" max="9739" width="9.42578125" style="19" bestFit="1" customWidth="1"/>
    <col min="9740" max="9740" width="9.140625" style="19"/>
    <col min="9741" max="9741" width="9.42578125" style="19" bestFit="1" customWidth="1"/>
    <col min="9742" max="9742" width="9.140625" style="19"/>
    <col min="9743" max="9743" width="9.42578125" style="19" bestFit="1" customWidth="1"/>
    <col min="9744" max="9959" width="9.140625" style="19"/>
    <col min="9960" max="9960" width="11" style="19" bestFit="1" customWidth="1"/>
    <col min="9961" max="9961" width="9.140625" style="19"/>
    <col min="9962" max="9962" width="22.140625" style="19" bestFit="1" customWidth="1"/>
    <col min="9963" max="9963" width="22.140625" style="19" customWidth="1"/>
    <col min="9964" max="9964" width="17" style="19" bestFit="1" customWidth="1"/>
    <col min="9965" max="9966" width="9.140625" style="19"/>
    <col min="9967" max="9967" width="14.42578125" style="19" bestFit="1" customWidth="1"/>
    <col min="9968" max="9968" width="9.140625" style="19"/>
    <col min="9969" max="9969" width="22.140625" style="19" bestFit="1" customWidth="1"/>
    <col min="9970" max="9970" width="22.140625" style="19" customWidth="1"/>
    <col min="9971" max="9971" width="17" style="19" bestFit="1" customWidth="1"/>
    <col min="9972" max="9978" width="9.140625" style="19"/>
    <col min="9979" max="9979" width="9.42578125" style="19" customWidth="1"/>
    <col min="9980" max="9980" width="9.140625" style="19"/>
    <col min="9981" max="9981" width="9.42578125" style="19" customWidth="1"/>
    <col min="9982" max="9982" width="9.140625" style="19"/>
    <col min="9983" max="9983" width="9.42578125" style="19" customWidth="1"/>
    <col min="9984" max="9984" width="9.140625" style="19"/>
    <col min="9985" max="9985" width="9.42578125" style="19" bestFit="1" customWidth="1"/>
    <col min="9986" max="9986" width="9.140625" style="19"/>
    <col min="9987" max="9987" width="9.42578125" style="19" bestFit="1" customWidth="1"/>
    <col min="9988" max="9988" width="9.140625" style="19"/>
    <col min="9989" max="9989" width="9.42578125" style="19" bestFit="1" customWidth="1"/>
    <col min="9990" max="9990" width="9.140625" style="19"/>
    <col min="9991" max="9991" width="9.42578125" style="19" bestFit="1" customWidth="1"/>
    <col min="9992" max="9992" width="9.140625" style="19"/>
    <col min="9993" max="9993" width="9.42578125" style="19" bestFit="1" customWidth="1"/>
    <col min="9994" max="9994" width="9.140625" style="19"/>
    <col min="9995" max="9995" width="9.42578125" style="19" bestFit="1" customWidth="1"/>
    <col min="9996" max="9996" width="9.140625" style="19"/>
    <col min="9997" max="9997" width="9.42578125" style="19" bestFit="1" customWidth="1"/>
    <col min="9998" max="9998" width="9.140625" style="19"/>
    <col min="9999" max="9999" width="9.42578125" style="19" bestFit="1" customWidth="1"/>
    <col min="10000" max="10215" width="9.140625" style="19"/>
    <col min="10216" max="10216" width="11" style="19" bestFit="1" customWidth="1"/>
    <col min="10217" max="10217" width="9.140625" style="19"/>
    <col min="10218" max="10218" width="22.140625" style="19" bestFit="1" customWidth="1"/>
    <col min="10219" max="10219" width="22.140625" style="19" customWidth="1"/>
    <col min="10220" max="10220" width="17" style="19" bestFit="1" customWidth="1"/>
    <col min="10221" max="10222" width="9.140625" style="19"/>
    <col min="10223" max="10223" width="14.42578125" style="19" bestFit="1" customWidth="1"/>
    <col min="10224" max="10224" width="9.140625" style="19"/>
    <col min="10225" max="10225" width="22.140625" style="19" bestFit="1" customWidth="1"/>
    <col min="10226" max="10226" width="22.140625" style="19" customWidth="1"/>
    <col min="10227" max="10227" width="17" style="19" bestFit="1" customWidth="1"/>
    <col min="10228" max="10234" width="9.140625" style="19"/>
    <col min="10235" max="10235" width="9.42578125" style="19" customWidth="1"/>
    <col min="10236" max="10236" width="9.140625" style="19"/>
    <col min="10237" max="10237" width="9.42578125" style="19" customWidth="1"/>
    <col min="10238" max="10238" width="9.140625" style="19"/>
    <col min="10239" max="10239" width="9.42578125" style="19" customWidth="1"/>
    <col min="10240" max="10240" width="9.140625" style="19"/>
    <col min="10241" max="10241" width="9.42578125" style="19" bestFit="1" customWidth="1"/>
    <col min="10242" max="10242" width="9.140625" style="19"/>
    <col min="10243" max="10243" width="9.42578125" style="19" bestFit="1" customWidth="1"/>
    <col min="10244" max="10244" width="9.140625" style="19"/>
    <col min="10245" max="10245" width="9.42578125" style="19" bestFit="1" customWidth="1"/>
    <col min="10246" max="10246" width="9.140625" style="19"/>
    <col min="10247" max="10247" width="9.42578125" style="19" bestFit="1" customWidth="1"/>
    <col min="10248" max="10248" width="9.140625" style="19"/>
    <col min="10249" max="10249" width="9.42578125" style="19" bestFit="1" customWidth="1"/>
    <col min="10250" max="10250" width="9.140625" style="19"/>
    <col min="10251" max="10251" width="9.42578125" style="19" bestFit="1" customWidth="1"/>
    <col min="10252" max="10252" width="9.140625" style="19"/>
    <col min="10253" max="10253" width="9.42578125" style="19" bestFit="1" customWidth="1"/>
    <col min="10254" max="10254" width="9.140625" style="19"/>
    <col min="10255" max="10255" width="9.42578125" style="19" bestFit="1" customWidth="1"/>
    <col min="10256" max="10471" width="9.140625" style="19"/>
    <col min="10472" max="10472" width="11" style="19" bestFit="1" customWidth="1"/>
    <col min="10473" max="10473" width="9.140625" style="19"/>
    <col min="10474" max="10474" width="22.140625" style="19" bestFit="1" customWidth="1"/>
    <col min="10475" max="10475" width="22.140625" style="19" customWidth="1"/>
    <col min="10476" max="10476" width="17" style="19" bestFit="1" customWidth="1"/>
    <col min="10477" max="10478" width="9.140625" style="19"/>
    <col min="10479" max="10479" width="14.42578125" style="19" bestFit="1" customWidth="1"/>
    <col min="10480" max="10480" width="9.140625" style="19"/>
    <col min="10481" max="10481" width="22.140625" style="19" bestFit="1" customWidth="1"/>
    <col min="10482" max="10482" width="22.140625" style="19" customWidth="1"/>
    <col min="10483" max="10483" width="17" style="19" bestFit="1" customWidth="1"/>
    <col min="10484" max="10490" width="9.140625" style="19"/>
    <col min="10491" max="10491" width="9.42578125" style="19" customWidth="1"/>
    <col min="10492" max="10492" width="9.140625" style="19"/>
    <col min="10493" max="10493" width="9.42578125" style="19" customWidth="1"/>
    <col min="10494" max="10494" width="9.140625" style="19"/>
    <col min="10495" max="10495" width="9.42578125" style="19" customWidth="1"/>
    <col min="10496" max="10496" width="9.140625" style="19"/>
    <col min="10497" max="10497" width="9.42578125" style="19" bestFit="1" customWidth="1"/>
    <col min="10498" max="10498" width="9.140625" style="19"/>
    <col min="10499" max="10499" width="9.42578125" style="19" bestFit="1" customWidth="1"/>
    <col min="10500" max="10500" width="9.140625" style="19"/>
    <col min="10501" max="10501" width="9.42578125" style="19" bestFit="1" customWidth="1"/>
    <col min="10502" max="10502" width="9.140625" style="19"/>
    <col min="10503" max="10503" width="9.42578125" style="19" bestFit="1" customWidth="1"/>
    <col min="10504" max="10504" width="9.140625" style="19"/>
    <col min="10505" max="10505" width="9.42578125" style="19" bestFit="1" customWidth="1"/>
    <col min="10506" max="10506" width="9.140625" style="19"/>
    <col min="10507" max="10507" width="9.42578125" style="19" bestFit="1" customWidth="1"/>
    <col min="10508" max="10508" width="9.140625" style="19"/>
    <col min="10509" max="10509" width="9.42578125" style="19" bestFit="1" customWidth="1"/>
    <col min="10510" max="10510" width="9.140625" style="19"/>
    <col min="10511" max="10511" width="9.42578125" style="19" bestFit="1" customWidth="1"/>
    <col min="10512" max="10727" width="9.140625" style="19"/>
    <col min="10728" max="10728" width="11" style="19" bestFit="1" customWidth="1"/>
    <col min="10729" max="10729" width="9.140625" style="19"/>
    <col min="10730" max="10730" width="22.140625" style="19" bestFit="1" customWidth="1"/>
    <col min="10731" max="10731" width="22.140625" style="19" customWidth="1"/>
    <col min="10732" max="10732" width="17" style="19" bestFit="1" customWidth="1"/>
    <col min="10733" max="10734" width="9.140625" style="19"/>
    <col min="10735" max="10735" width="14.42578125" style="19" bestFit="1" customWidth="1"/>
    <col min="10736" max="10736" width="9.140625" style="19"/>
    <col min="10737" max="10737" width="22.140625" style="19" bestFit="1" customWidth="1"/>
    <col min="10738" max="10738" width="22.140625" style="19" customWidth="1"/>
    <col min="10739" max="10739" width="17" style="19" bestFit="1" customWidth="1"/>
    <col min="10740" max="10746" width="9.140625" style="19"/>
    <col min="10747" max="10747" width="9.42578125" style="19" customWidth="1"/>
    <col min="10748" max="10748" width="9.140625" style="19"/>
    <col min="10749" max="10749" width="9.42578125" style="19" customWidth="1"/>
    <col min="10750" max="10750" width="9.140625" style="19"/>
    <col min="10751" max="10751" width="9.42578125" style="19" customWidth="1"/>
    <col min="10752" max="10752" width="9.140625" style="19"/>
    <col min="10753" max="10753" width="9.42578125" style="19" bestFit="1" customWidth="1"/>
    <col min="10754" max="10754" width="9.140625" style="19"/>
    <col min="10755" max="10755" width="9.42578125" style="19" bestFit="1" customWidth="1"/>
    <col min="10756" max="10756" width="9.140625" style="19"/>
    <col min="10757" max="10757" width="9.42578125" style="19" bestFit="1" customWidth="1"/>
    <col min="10758" max="10758" width="9.140625" style="19"/>
    <col min="10759" max="10759" width="9.42578125" style="19" bestFit="1" customWidth="1"/>
    <col min="10760" max="10760" width="9.140625" style="19"/>
    <col min="10761" max="10761" width="9.42578125" style="19" bestFit="1" customWidth="1"/>
    <col min="10762" max="10762" width="9.140625" style="19"/>
    <col min="10763" max="10763" width="9.42578125" style="19" bestFit="1" customWidth="1"/>
    <col min="10764" max="10764" width="9.140625" style="19"/>
    <col min="10765" max="10765" width="9.42578125" style="19" bestFit="1" customWidth="1"/>
    <col min="10766" max="10766" width="9.140625" style="19"/>
    <col min="10767" max="10767" width="9.42578125" style="19" bestFit="1" customWidth="1"/>
    <col min="10768" max="10983" width="9.140625" style="19"/>
    <col min="10984" max="10984" width="11" style="19" bestFit="1" customWidth="1"/>
    <col min="10985" max="10985" width="9.140625" style="19"/>
    <col min="10986" max="10986" width="22.140625" style="19" bestFit="1" customWidth="1"/>
    <col min="10987" max="10987" width="22.140625" style="19" customWidth="1"/>
    <col min="10988" max="10988" width="17" style="19" bestFit="1" customWidth="1"/>
    <col min="10989" max="10990" width="9.140625" style="19"/>
    <col min="10991" max="10991" width="14.42578125" style="19" bestFit="1" customWidth="1"/>
    <col min="10992" max="10992" width="9.140625" style="19"/>
    <col min="10993" max="10993" width="22.140625" style="19" bestFit="1" customWidth="1"/>
    <col min="10994" max="10994" width="22.140625" style="19" customWidth="1"/>
    <col min="10995" max="10995" width="17" style="19" bestFit="1" customWidth="1"/>
    <col min="10996" max="11002" width="9.140625" style="19"/>
    <col min="11003" max="11003" width="9.42578125" style="19" customWidth="1"/>
    <col min="11004" max="11004" width="9.140625" style="19"/>
    <col min="11005" max="11005" width="9.42578125" style="19" customWidth="1"/>
    <col min="11006" max="11006" width="9.140625" style="19"/>
    <col min="11007" max="11007" width="9.42578125" style="19" customWidth="1"/>
    <col min="11008" max="11008" width="9.140625" style="19"/>
    <col min="11009" max="11009" width="9.42578125" style="19" bestFit="1" customWidth="1"/>
    <col min="11010" max="11010" width="9.140625" style="19"/>
    <col min="11011" max="11011" width="9.42578125" style="19" bestFit="1" customWidth="1"/>
    <col min="11012" max="11012" width="9.140625" style="19"/>
    <col min="11013" max="11013" width="9.42578125" style="19" bestFit="1" customWidth="1"/>
    <col min="11014" max="11014" width="9.140625" style="19"/>
    <col min="11015" max="11015" width="9.42578125" style="19" bestFit="1" customWidth="1"/>
    <col min="11016" max="11016" width="9.140625" style="19"/>
    <col min="11017" max="11017" width="9.42578125" style="19" bestFit="1" customWidth="1"/>
    <col min="11018" max="11018" width="9.140625" style="19"/>
    <col min="11019" max="11019" width="9.42578125" style="19" bestFit="1" customWidth="1"/>
    <col min="11020" max="11020" width="9.140625" style="19"/>
    <col min="11021" max="11021" width="9.42578125" style="19" bestFit="1" customWidth="1"/>
    <col min="11022" max="11022" width="9.140625" style="19"/>
    <col min="11023" max="11023" width="9.42578125" style="19" bestFit="1" customWidth="1"/>
    <col min="11024" max="11239" width="9.140625" style="19"/>
    <col min="11240" max="11240" width="11" style="19" bestFit="1" customWidth="1"/>
    <col min="11241" max="11241" width="9.140625" style="19"/>
    <col min="11242" max="11242" width="22.140625" style="19" bestFit="1" customWidth="1"/>
    <col min="11243" max="11243" width="22.140625" style="19" customWidth="1"/>
    <col min="11244" max="11244" width="17" style="19" bestFit="1" customWidth="1"/>
    <col min="11245" max="11246" width="9.140625" style="19"/>
    <col min="11247" max="11247" width="14.42578125" style="19" bestFit="1" customWidth="1"/>
    <col min="11248" max="11248" width="9.140625" style="19"/>
    <col min="11249" max="11249" width="22.140625" style="19" bestFit="1" customWidth="1"/>
    <col min="11250" max="11250" width="22.140625" style="19" customWidth="1"/>
    <col min="11251" max="11251" width="17" style="19" bestFit="1" customWidth="1"/>
    <col min="11252" max="11258" width="9.140625" style="19"/>
    <col min="11259" max="11259" width="9.42578125" style="19" customWidth="1"/>
    <col min="11260" max="11260" width="9.140625" style="19"/>
    <col min="11261" max="11261" width="9.42578125" style="19" customWidth="1"/>
    <col min="11262" max="11262" width="9.140625" style="19"/>
    <col min="11263" max="11263" width="9.42578125" style="19" customWidth="1"/>
    <col min="11264" max="11264" width="9.140625" style="19"/>
    <col min="11265" max="11265" width="9.42578125" style="19" bestFit="1" customWidth="1"/>
    <col min="11266" max="11266" width="9.140625" style="19"/>
    <col min="11267" max="11267" width="9.42578125" style="19" bestFit="1" customWidth="1"/>
    <col min="11268" max="11268" width="9.140625" style="19"/>
    <col min="11269" max="11269" width="9.42578125" style="19" bestFit="1" customWidth="1"/>
    <col min="11270" max="11270" width="9.140625" style="19"/>
    <col min="11271" max="11271" width="9.42578125" style="19" bestFit="1" customWidth="1"/>
    <col min="11272" max="11272" width="9.140625" style="19"/>
    <col min="11273" max="11273" width="9.42578125" style="19" bestFit="1" customWidth="1"/>
    <col min="11274" max="11274" width="9.140625" style="19"/>
    <col min="11275" max="11275" width="9.42578125" style="19" bestFit="1" customWidth="1"/>
    <col min="11276" max="11276" width="9.140625" style="19"/>
    <col min="11277" max="11277" width="9.42578125" style="19" bestFit="1" customWidth="1"/>
    <col min="11278" max="11278" width="9.140625" style="19"/>
    <col min="11279" max="11279" width="9.42578125" style="19" bestFit="1" customWidth="1"/>
    <col min="11280" max="11495" width="9.140625" style="19"/>
    <col min="11496" max="11496" width="11" style="19" bestFit="1" customWidth="1"/>
    <col min="11497" max="11497" width="9.140625" style="19"/>
    <col min="11498" max="11498" width="22.140625" style="19" bestFit="1" customWidth="1"/>
    <col min="11499" max="11499" width="22.140625" style="19" customWidth="1"/>
    <col min="11500" max="11500" width="17" style="19" bestFit="1" customWidth="1"/>
    <col min="11501" max="11502" width="9.140625" style="19"/>
    <col min="11503" max="11503" width="14.42578125" style="19" bestFit="1" customWidth="1"/>
    <col min="11504" max="11504" width="9.140625" style="19"/>
    <col min="11505" max="11505" width="22.140625" style="19" bestFit="1" customWidth="1"/>
    <col min="11506" max="11506" width="22.140625" style="19" customWidth="1"/>
    <col min="11507" max="11507" width="17" style="19" bestFit="1" customWidth="1"/>
    <col min="11508" max="11514" width="9.140625" style="19"/>
    <col min="11515" max="11515" width="9.42578125" style="19" customWidth="1"/>
    <col min="11516" max="11516" width="9.140625" style="19"/>
    <col min="11517" max="11517" width="9.42578125" style="19" customWidth="1"/>
    <col min="11518" max="11518" width="9.140625" style="19"/>
    <col min="11519" max="11519" width="9.42578125" style="19" customWidth="1"/>
    <col min="11520" max="11520" width="9.140625" style="19"/>
    <col min="11521" max="11521" width="9.42578125" style="19" bestFit="1" customWidth="1"/>
    <col min="11522" max="11522" width="9.140625" style="19"/>
    <col min="11523" max="11523" width="9.42578125" style="19" bestFit="1" customWidth="1"/>
    <col min="11524" max="11524" width="9.140625" style="19"/>
    <col min="11525" max="11525" width="9.42578125" style="19" bestFit="1" customWidth="1"/>
    <col min="11526" max="11526" width="9.140625" style="19"/>
    <col min="11527" max="11527" width="9.42578125" style="19" bestFit="1" customWidth="1"/>
    <col min="11528" max="11528" width="9.140625" style="19"/>
    <col min="11529" max="11529" width="9.42578125" style="19" bestFit="1" customWidth="1"/>
    <col min="11530" max="11530" width="9.140625" style="19"/>
    <col min="11531" max="11531" width="9.42578125" style="19" bestFit="1" customWidth="1"/>
    <col min="11532" max="11532" width="9.140625" style="19"/>
    <col min="11533" max="11533" width="9.42578125" style="19" bestFit="1" customWidth="1"/>
    <col min="11534" max="11534" width="9.140625" style="19"/>
    <col min="11535" max="11535" width="9.42578125" style="19" bestFit="1" customWidth="1"/>
    <col min="11536" max="11751" width="9.140625" style="19"/>
    <col min="11752" max="11752" width="11" style="19" bestFit="1" customWidth="1"/>
    <col min="11753" max="11753" width="9.140625" style="19"/>
    <col min="11754" max="11754" width="22.140625" style="19" bestFit="1" customWidth="1"/>
    <col min="11755" max="11755" width="22.140625" style="19" customWidth="1"/>
    <col min="11756" max="11756" width="17" style="19" bestFit="1" customWidth="1"/>
    <col min="11757" max="11758" width="9.140625" style="19"/>
    <col min="11759" max="11759" width="14.42578125" style="19" bestFit="1" customWidth="1"/>
    <col min="11760" max="11760" width="9.140625" style="19"/>
    <col min="11761" max="11761" width="22.140625" style="19" bestFit="1" customWidth="1"/>
    <col min="11762" max="11762" width="22.140625" style="19" customWidth="1"/>
    <col min="11763" max="11763" width="17" style="19" bestFit="1" customWidth="1"/>
    <col min="11764" max="11770" width="9.140625" style="19"/>
    <col min="11771" max="11771" width="9.42578125" style="19" customWidth="1"/>
    <col min="11772" max="11772" width="9.140625" style="19"/>
    <col min="11773" max="11773" width="9.42578125" style="19" customWidth="1"/>
    <col min="11774" max="11774" width="9.140625" style="19"/>
    <col min="11775" max="11775" width="9.42578125" style="19" customWidth="1"/>
    <col min="11776" max="11776" width="9.140625" style="19"/>
    <col min="11777" max="11777" width="9.42578125" style="19" bestFit="1" customWidth="1"/>
    <col min="11778" max="11778" width="9.140625" style="19"/>
    <col min="11779" max="11779" width="9.42578125" style="19" bestFit="1" customWidth="1"/>
    <col min="11780" max="11780" width="9.140625" style="19"/>
    <col min="11781" max="11781" width="9.42578125" style="19" bestFit="1" customWidth="1"/>
    <col min="11782" max="11782" width="9.140625" style="19"/>
    <col min="11783" max="11783" width="9.42578125" style="19" bestFit="1" customWidth="1"/>
    <col min="11784" max="11784" width="9.140625" style="19"/>
    <col min="11785" max="11785" width="9.42578125" style="19" bestFit="1" customWidth="1"/>
    <col min="11786" max="11786" width="9.140625" style="19"/>
    <col min="11787" max="11787" width="9.42578125" style="19" bestFit="1" customWidth="1"/>
    <col min="11788" max="11788" width="9.140625" style="19"/>
    <col min="11789" max="11789" width="9.42578125" style="19" bestFit="1" customWidth="1"/>
    <col min="11790" max="11790" width="9.140625" style="19"/>
    <col min="11791" max="11791" width="9.42578125" style="19" bestFit="1" customWidth="1"/>
    <col min="11792" max="12007" width="9.140625" style="19"/>
    <col min="12008" max="12008" width="11" style="19" bestFit="1" customWidth="1"/>
    <col min="12009" max="12009" width="9.140625" style="19"/>
    <col min="12010" max="12010" width="22.140625" style="19" bestFit="1" customWidth="1"/>
    <col min="12011" max="12011" width="22.140625" style="19" customWidth="1"/>
    <col min="12012" max="12012" width="17" style="19" bestFit="1" customWidth="1"/>
    <col min="12013" max="12014" width="9.140625" style="19"/>
    <col min="12015" max="12015" width="14.42578125" style="19" bestFit="1" customWidth="1"/>
    <col min="12016" max="12016" width="9.140625" style="19"/>
    <col min="12017" max="12017" width="22.140625" style="19" bestFit="1" customWidth="1"/>
    <col min="12018" max="12018" width="22.140625" style="19" customWidth="1"/>
    <col min="12019" max="12019" width="17" style="19" bestFit="1" customWidth="1"/>
    <col min="12020" max="12026" width="9.140625" style="19"/>
    <col min="12027" max="12027" width="9.42578125" style="19" customWidth="1"/>
    <col min="12028" max="12028" width="9.140625" style="19"/>
    <col min="12029" max="12029" width="9.42578125" style="19" customWidth="1"/>
    <col min="12030" max="12030" width="9.140625" style="19"/>
    <col min="12031" max="12031" width="9.42578125" style="19" customWidth="1"/>
    <col min="12032" max="12032" width="9.140625" style="19"/>
    <col min="12033" max="12033" width="9.42578125" style="19" bestFit="1" customWidth="1"/>
    <col min="12034" max="12034" width="9.140625" style="19"/>
    <col min="12035" max="12035" width="9.42578125" style="19" bestFit="1" customWidth="1"/>
    <col min="12036" max="12036" width="9.140625" style="19"/>
    <col min="12037" max="12037" width="9.42578125" style="19" bestFit="1" customWidth="1"/>
    <col min="12038" max="12038" width="9.140625" style="19"/>
    <col min="12039" max="12039" width="9.42578125" style="19" bestFit="1" customWidth="1"/>
    <col min="12040" max="12040" width="9.140625" style="19"/>
    <col min="12041" max="12041" width="9.42578125" style="19" bestFit="1" customWidth="1"/>
    <col min="12042" max="12042" width="9.140625" style="19"/>
    <col min="12043" max="12043" width="9.42578125" style="19" bestFit="1" customWidth="1"/>
    <col min="12044" max="12044" width="9.140625" style="19"/>
    <col min="12045" max="12045" width="9.42578125" style="19" bestFit="1" customWidth="1"/>
    <col min="12046" max="12046" width="9.140625" style="19"/>
    <col min="12047" max="12047" width="9.42578125" style="19" bestFit="1" customWidth="1"/>
    <col min="12048" max="12263" width="9.140625" style="19"/>
    <col min="12264" max="12264" width="11" style="19" bestFit="1" customWidth="1"/>
    <col min="12265" max="12265" width="9.140625" style="19"/>
    <col min="12266" max="12266" width="22.140625" style="19" bestFit="1" customWidth="1"/>
    <col min="12267" max="12267" width="22.140625" style="19" customWidth="1"/>
    <col min="12268" max="12268" width="17" style="19" bestFit="1" customWidth="1"/>
    <col min="12269" max="12270" width="9.140625" style="19"/>
    <col min="12271" max="12271" width="14.42578125" style="19" bestFit="1" customWidth="1"/>
    <col min="12272" max="12272" width="9.140625" style="19"/>
    <col min="12273" max="12273" width="22.140625" style="19" bestFit="1" customWidth="1"/>
    <col min="12274" max="12274" width="22.140625" style="19" customWidth="1"/>
    <col min="12275" max="12275" width="17" style="19" bestFit="1" customWidth="1"/>
    <col min="12276" max="12282" width="9.140625" style="19"/>
    <col min="12283" max="12283" width="9.42578125" style="19" customWidth="1"/>
    <col min="12284" max="12284" width="9.140625" style="19"/>
    <col min="12285" max="12285" width="9.42578125" style="19" customWidth="1"/>
    <col min="12286" max="12286" width="9.140625" style="19"/>
    <col min="12287" max="12287" width="9.42578125" style="19" customWidth="1"/>
    <col min="12288" max="12288" width="9.140625" style="19"/>
    <col min="12289" max="12289" width="9.42578125" style="19" bestFit="1" customWidth="1"/>
    <col min="12290" max="12290" width="9.140625" style="19"/>
    <col min="12291" max="12291" width="9.42578125" style="19" bestFit="1" customWidth="1"/>
    <col min="12292" max="12292" width="9.140625" style="19"/>
    <col min="12293" max="12293" width="9.42578125" style="19" bestFit="1" customWidth="1"/>
    <col min="12294" max="12294" width="9.140625" style="19"/>
    <col min="12295" max="12295" width="9.42578125" style="19" bestFit="1" customWidth="1"/>
    <col min="12296" max="12296" width="9.140625" style="19"/>
    <col min="12297" max="12297" width="9.42578125" style="19" bestFit="1" customWidth="1"/>
    <col min="12298" max="12298" width="9.140625" style="19"/>
    <col min="12299" max="12299" width="9.42578125" style="19" bestFit="1" customWidth="1"/>
    <col min="12300" max="12300" width="9.140625" style="19"/>
    <col min="12301" max="12301" width="9.42578125" style="19" bestFit="1" customWidth="1"/>
    <col min="12302" max="12302" width="9.140625" style="19"/>
    <col min="12303" max="12303" width="9.42578125" style="19" bestFit="1" customWidth="1"/>
    <col min="12304" max="12519" width="9.140625" style="19"/>
    <col min="12520" max="12520" width="11" style="19" bestFit="1" customWidth="1"/>
    <col min="12521" max="12521" width="9.140625" style="19"/>
    <col min="12522" max="12522" width="22.140625" style="19" bestFit="1" customWidth="1"/>
    <col min="12523" max="12523" width="22.140625" style="19" customWidth="1"/>
    <col min="12524" max="12524" width="17" style="19" bestFit="1" customWidth="1"/>
    <col min="12525" max="12526" width="9.140625" style="19"/>
    <col min="12527" max="12527" width="14.42578125" style="19" bestFit="1" customWidth="1"/>
    <col min="12528" max="12528" width="9.140625" style="19"/>
    <col min="12529" max="12529" width="22.140625" style="19" bestFit="1" customWidth="1"/>
    <col min="12530" max="12530" width="22.140625" style="19" customWidth="1"/>
    <col min="12531" max="12531" width="17" style="19" bestFit="1" customWidth="1"/>
    <col min="12532" max="12538" width="9.140625" style="19"/>
    <col min="12539" max="12539" width="9.42578125" style="19" customWidth="1"/>
    <col min="12540" max="12540" width="9.140625" style="19"/>
    <col min="12541" max="12541" width="9.42578125" style="19" customWidth="1"/>
    <col min="12542" max="12542" width="9.140625" style="19"/>
    <col min="12543" max="12543" width="9.42578125" style="19" customWidth="1"/>
    <col min="12544" max="12544" width="9.140625" style="19"/>
    <col min="12545" max="12545" width="9.42578125" style="19" bestFit="1" customWidth="1"/>
    <col min="12546" max="12546" width="9.140625" style="19"/>
    <col min="12547" max="12547" width="9.42578125" style="19" bestFit="1" customWidth="1"/>
    <col min="12548" max="12548" width="9.140625" style="19"/>
    <col min="12549" max="12549" width="9.42578125" style="19" bestFit="1" customWidth="1"/>
    <col min="12550" max="12550" width="9.140625" style="19"/>
    <col min="12551" max="12551" width="9.42578125" style="19" bestFit="1" customWidth="1"/>
    <col min="12552" max="12552" width="9.140625" style="19"/>
    <col min="12553" max="12553" width="9.42578125" style="19" bestFit="1" customWidth="1"/>
    <col min="12554" max="12554" width="9.140625" style="19"/>
    <col min="12555" max="12555" width="9.42578125" style="19" bestFit="1" customWidth="1"/>
    <col min="12556" max="12556" width="9.140625" style="19"/>
    <col min="12557" max="12557" width="9.42578125" style="19" bestFit="1" customWidth="1"/>
    <col min="12558" max="12558" width="9.140625" style="19"/>
    <col min="12559" max="12559" width="9.42578125" style="19" bestFit="1" customWidth="1"/>
    <col min="12560" max="12775" width="9.140625" style="19"/>
    <col min="12776" max="12776" width="11" style="19" bestFit="1" customWidth="1"/>
    <col min="12777" max="12777" width="9.140625" style="19"/>
    <col min="12778" max="12778" width="22.140625" style="19" bestFit="1" customWidth="1"/>
    <col min="12779" max="12779" width="22.140625" style="19" customWidth="1"/>
    <col min="12780" max="12780" width="17" style="19" bestFit="1" customWidth="1"/>
    <col min="12781" max="12782" width="9.140625" style="19"/>
    <col min="12783" max="12783" width="14.42578125" style="19" bestFit="1" customWidth="1"/>
    <col min="12784" max="12784" width="9.140625" style="19"/>
    <col min="12785" max="12785" width="22.140625" style="19" bestFit="1" customWidth="1"/>
    <col min="12786" max="12786" width="22.140625" style="19" customWidth="1"/>
    <col min="12787" max="12787" width="17" style="19" bestFit="1" customWidth="1"/>
    <col min="12788" max="12794" width="9.140625" style="19"/>
    <col min="12795" max="12795" width="9.42578125" style="19" customWidth="1"/>
    <col min="12796" max="12796" width="9.140625" style="19"/>
    <col min="12797" max="12797" width="9.42578125" style="19" customWidth="1"/>
    <col min="12798" max="12798" width="9.140625" style="19"/>
    <col min="12799" max="12799" width="9.42578125" style="19" customWidth="1"/>
    <col min="12800" max="12800" width="9.140625" style="19"/>
    <col min="12801" max="12801" width="9.42578125" style="19" bestFit="1" customWidth="1"/>
    <col min="12802" max="12802" width="9.140625" style="19"/>
    <col min="12803" max="12803" width="9.42578125" style="19" bestFit="1" customWidth="1"/>
    <col min="12804" max="12804" width="9.140625" style="19"/>
    <col min="12805" max="12805" width="9.42578125" style="19" bestFit="1" customWidth="1"/>
    <col min="12806" max="12806" width="9.140625" style="19"/>
    <col min="12807" max="12807" width="9.42578125" style="19" bestFit="1" customWidth="1"/>
    <col min="12808" max="12808" width="9.140625" style="19"/>
    <col min="12809" max="12809" width="9.42578125" style="19" bestFit="1" customWidth="1"/>
    <col min="12810" max="12810" width="9.140625" style="19"/>
    <col min="12811" max="12811" width="9.42578125" style="19" bestFit="1" customWidth="1"/>
    <col min="12812" max="12812" width="9.140625" style="19"/>
    <col min="12813" max="12813" width="9.42578125" style="19" bestFit="1" customWidth="1"/>
    <col min="12814" max="12814" width="9.140625" style="19"/>
    <col min="12815" max="12815" width="9.42578125" style="19" bestFit="1" customWidth="1"/>
    <col min="12816" max="13031" width="9.140625" style="19"/>
    <col min="13032" max="13032" width="11" style="19" bestFit="1" customWidth="1"/>
    <col min="13033" max="13033" width="9.140625" style="19"/>
    <col min="13034" max="13034" width="22.140625" style="19" bestFit="1" customWidth="1"/>
    <col min="13035" max="13035" width="22.140625" style="19" customWidth="1"/>
    <col min="13036" max="13036" width="17" style="19" bestFit="1" customWidth="1"/>
    <col min="13037" max="13038" width="9.140625" style="19"/>
    <col min="13039" max="13039" width="14.42578125" style="19" bestFit="1" customWidth="1"/>
    <col min="13040" max="13040" width="9.140625" style="19"/>
    <col min="13041" max="13041" width="22.140625" style="19" bestFit="1" customWidth="1"/>
    <col min="13042" max="13042" width="22.140625" style="19" customWidth="1"/>
    <col min="13043" max="13043" width="17" style="19" bestFit="1" customWidth="1"/>
    <col min="13044" max="13050" width="9.140625" style="19"/>
    <col min="13051" max="13051" width="9.42578125" style="19" customWidth="1"/>
    <col min="13052" max="13052" width="9.140625" style="19"/>
    <col min="13053" max="13053" width="9.42578125" style="19" customWidth="1"/>
    <col min="13054" max="13054" width="9.140625" style="19"/>
    <col min="13055" max="13055" width="9.42578125" style="19" customWidth="1"/>
    <col min="13056" max="13056" width="9.140625" style="19"/>
    <col min="13057" max="13057" width="9.42578125" style="19" bestFit="1" customWidth="1"/>
    <col min="13058" max="13058" width="9.140625" style="19"/>
    <col min="13059" max="13059" width="9.42578125" style="19" bestFit="1" customWidth="1"/>
    <col min="13060" max="13060" width="9.140625" style="19"/>
    <col min="13061" max="13061" width="9.42578125" style="19" bestFit="1" customWidth="1"/>
    <col min="13062" max="13062" width="9.140625" style="19"/>
    <col min="13063" max="13063" width="9.42578125" style="19" bestFit="1" customWidth="1"/>
    <col min="13064" max="13064" width="9.140625" style="19"/>
    <col min="13065" max="13065" width="9.42578125" style="19" bestFit="1" customWidth="1"/>
    <col min="13066" max="13066" width="9.140625" style="19"/>
    <col min="13067" max="13067" width="9.42578125" style="19" bestFit="1" customWidth="1"/>
    <col min="13068" max="13068" width="9.140625" style="19"/>
    <col min="13069" max="13069" width="9.42578125" style="19" bestFit="1" customWidth="1"/>
    <col min="13070" max="13070" width="9.140625" style="19"/>
    <col min="13071" max="13071" width="9.42578125" style="19" bestFit="1" customWidth="1"/>
    <col min="13072" max="13287" width="9.140625" style="19"/>
    <col min="13288" max="13288" width="11" style="19" bestFit="1" customWidth="1"/>
    <col min="13289" max="13289" width="9.140625" style="19"/>
    <col min="13290" max="13290" width="22.140625" style="19" bestFit="1" customWidth="1"/>
    <col min="13291" max="13291" width="22.140625" style="19" customWidth="1"/>
    <col min="13292" max="13292" width="17" style="19" bestFit="1" customWidth="1"/>
    <col min="13293" max="13294" width="9.140625" style="19"/>
    <col min="13295" max="13295" width="14.42578125" style="19" bestFit="1" customWidth="1"/>
    <col min="13296" max="13296" width="9.140625" style="19"/>
    <col min="13297" max="13297" width="22.140625" style="19" bestFit="1" customWidth="1"/>
    <col min="13298" max="13298" width="22.140625" style="19" customWidth="1"/>
    <col min="13299" max="13299" width="17" style="19" bestFit="1" customWidth="1"/>
    <col min="13300" max="13306" width="9.140625" style="19"/>
    <col min="13307" max="13307" width="9.42578125" style="19" customWidth="1"/>
    <col min="13308" max="13308" width="9.140625" style="19"/>
    <col min="13309" max="13309" width="9.42578125" style="19" customWidth="1"/>
    <col min="13310" max="13310" width="9.140625" style="19"/>
    <col min="13311" max="13311" width="9.42578125" style="19" customWidth="1"/>
    <col min="13312" max="13312" width="9.140625" style="19"/>
    <col min="13313" max="13313" width="9.42578125" style="19" bestFit="1" customWidth="1"/>
    <col min="13314" max="13314" width="9.140625" style="19"/>
    <col min="13315" max="13315" width="9.42578125" style="19" bestFit="1" customWidth="1"/>
    <col min="13316" max="13316" width="9.140625" style="19"/>
    <col min="13317" max="13317" width="9.42578125" style="19" bestFit="1" customWidth="1"/>
    <col min="13318" max="13318" width="9.140625" style="19"/>
    <col min="13319" max="13319" width="9.42578125" style="19" bestFit="1" customWidth="1"/>
    <col min="13320" max="13320" width="9.140625" style="19"/>
    <col min="13321" max="13321" width="9.42578125" style="19" bestFit="1" customWidth="1"/>
    <col min="13322" max="13322" width="9.140625" style="19"/>
    <col min="13323" max="13323" width="9.42578125" style="19" bestFit="1" customWidth="1"/>
    <col min="13324" max="13324" width="9.140625" style="19"/>
    <col min="13325" max="13325" width="9.42578125" style="19" bestFit="1" customWidth="1"/>
    <col min="13326" max="13326" width="9.140625" style="19"/>
    <col min="13327" max="13327" width="9.42578125" style="19" bestFit="1" customWidth="1"/>
    <col min="13328" max="13543" width="9.140625" style="19"/>
    <col min="13544" max="13544" width="11" style="19" bestFit="1" customWidth="1"/>
    <col min="13545" max="13545" width="9.140625" style="19"/>
    <col min="13546" max="13546" width="22.140625" style="19" bestFit="1" customWidth="1"/>
    <col min="13547" max="13547" width="22.140625" style="19" customWidth="1"/>
    <col min="13548" max="13548" width="17" style="19" bestFit="1" customWidth="1"/>
    <col min="13549" max="13550" width="9.140625" style="19"/>
    <col min="13551" max="13551" width="14.42578125" style="19" bestFit="1" customWidth="1"/>
    <col min="13552" max="13552" width="9.140625" style="19"/>
    <col min="13553" max="13553" width="22.140625" style="19" bestFit="1" customWidth="1"/>
    <col min="13554" max="13554" width="22.140625" style="19" customWidth="1"/>
    <col min="13555" max="13555" width="17" style="19" bestFit="1" customWidth="1"/>
    <col min="13556" max="13562" width="9.140625" style="19"/>
    <col min="13563" max="13563" width="9.42578125" style="19" customWidth="1"/>
    <col min="13564" max="13564" width="9.140625" style="19"/>
    <col min="13565" max="13565" width="9.42578125" style="19" customWidth="1"/>
    <col min="13566" max="13566" width="9.140625" style="19"/>
    <col min="13567" max="13567" width="9.42578125" style="19" customWidth="1"/>
    <col min="13568" max="13568" width="9.140625" style="19"/>
    <col min="13569" max="13569" width="9.42578125" style="19" bestFit="1" customWidth="1"/>
    <col min="13570" max="13570" width="9.140625" style="19"/>
    <col min="13571" max="13571" width="9.42578125" style="19" bestFit="1" customWidth="1"/>
    <col min="13572" max="13572" width="9.140625" style="19"/>
    <col min="13573" max="13573" width="9.42578125" style="19" bestFit="1" customWidth="1"/>
    <col min="13574" max="13574" width="9.140625" style="19"/>
    <col min="13575" max="13575" width="9.42578125" style="19" bestFit="1" customWidth="1"/>
    <col min="13576" max="13576" width="9.140625" style="19"/>
    <col min="13577" max="13577" width="9.42578125" style="19" bestFit="1" customWidth="1"/>
    <col min="13578" max="13578" width="9.140625" style="19"/>
    <col min="13579" max="13579" width="9.42578125" style="19" bestFit="1" customWidth="1"/>
    <col min="13580" max="13580" width="9.140625" style="19"/>
    <col min="13581" max="13581" width="9.42578125" style="19" bestFit="1" customWidth="1"/>
    <col min="13582" max="13582" width="9.140625" style="19"/>
    <col min="13583" max="13583" width="9.42578125" style="19" bestFit="1" customWidth="1"/>
    <col min="13584" max="13799" width="9.140625" style="19"/>
    <col min="13800" max="13800" width="11" style="19" bestFit="1" customWidth="1"/>
    <col min="13801" max="13801" width="9.140625" style="19"/>
    <col min="13802" max="13802" width="22.140625" style="19" bestFit="1" customWidth="1"/>
    <col min="13803" max="13803" width="22.140625" style="19" customWidth="1"/>
    <col min="13804" max="13804" width="17" style="19" bestFit="1" customWidth="1"/>
    <col min="13805" max="13806" width="9.140625" style="19"/>
    <col min="13807" max="13807" width="14.42578125" style="19" bestFit="1" customWidth="1"/>
    <col min="13808" max="13808" width="9.140625" style="19"/>
    <col min="13809" max="13809" width="22.140625" style="19" bestFit="1" customWidth="1"/>
    <col min="13810" max="13810" width="22.140625" style="19" customWidth="1"/>
    <col min="13811" max="13811" width="17" style="19" bestFit="1" customWidth="1"/>
    <col min="13812" max="13818" width="9.140625" style="19"/>
    <col min="13819" max="13819" width="9.42578125" style="19" customWidth="1"/>
    <col min="13820" max="13820" width="9.140625" style="19"/>
    <col min="13821" max="13821" width="9.42578125" style="19" customWidth="1"/>
    <col min="13822" max="13822" width="9.140625" style="19"/>
    <col min="13823" max="13823" width="9.42578125" style="19" customWidth="1"/>
    <col min="13824" max="13824" width="9.140625" style="19"/>
    <col min="13825" max="13825" width="9.42578125" style="19" bestFit="1" customWidth="1"/>
    <col min="13826" max="13826" width="9.140625" style="19"/>
    <col min="13827" max="13827" width="9.42578125" style="19" bestFit="1" customWidth="1"/>
    <col min="13828" max="13828" width="9.140625" style="19"/>
    <col min="13829" max="13829" width="9.42578125" style="19" bestFit="1" customWidth="1"/>
    <col min="13830" max="13830" width="9.140625" style="19"/>
    <col min="13831" max="13831" width="9.42578125" style="19" bestFit="1" customWidth="1"/>
    <col min="13832" max="13832" width="9.140625" style="19"/>
    <col min="13833" max="13833" width="9.42578125" style="19" bestFit="1" customWidth="1"/>
    <col min="13834" max="13834" width="9.140625" style="19"/>
    <col min="13835" max="13835" width="9.42578125" style="19" bestFit="1" customWidth="1"/>
    <col min="13836" max="13836" width="9.140625" style="19"/>
    <col min="13837" max="13837" width="9.42578125" style="19" bestFit="1" customWidth="1"/>
    <col min="13838" max="13838" width="9.140625" style="19"/>
    <col min="13839" max="13839" width="9.42578125" style="19" bestFit="1" customWidth="1"/>
    <col min="13840" max="14055" width="9.140625" style="19"/>
    <col min="14056" max="14056" width="11" style="19" bestFit="1" customWidth="1"/>
    <col min="14057" max="14057" width="9.140625" style="19"/>
    <col min="14058" max="14058" width="22.140625" style="19" bestFit="1" customWidth="1"/>
    <col min="14059" max="14059" width="22.140625" style="19" customWidth="1"/>
    <col min="14060" max="14060" width="17" style="19" bestFit="1" customWidth="1"/>
    <col min="14061" max="14062" width="9.140625" style="19"/>
    <col min="14063" max="14063" width="14.42578125" style="19" bestFit="1" customWidth="1"/>
    <col min="14064" max="14064" width="9.140625" style="19"/>
    <col min="14065" max="14065" width="22.140625" style="19" bestFit="1" customWidth="1"/>
    <col min="14066" max="14066" width="22.140625" style="19" customWidth="1"/>
    <col min="14067" max="14067" width="17" style="19" bestFit="1" customWidth="1"/>
    <col min="14068" max="14074" width="9.140625" style="19"/>
    <col min="14075" max="14075" width="9.42578125" style="19" customWidth="1"/>
    <col min="14076" max="14076" width="9.140625" style="19"/>
    <col min="14077" max="14077" width="9.42578125" style="19" customWidth="1"/>
    <col min="14078" max="14078" width="9.140625" style="19"/>
    <col min="14079" max="14079" width="9.42578125" style="19" customWidth="1"/>
    <col min="14080" max="14080" width="9.140625" style="19"/>
    <col min="14081" max="14081" width="9.42578125" style="19" bestFit="1" customWidth="1"/>
    <col min="14082" max="14082" width="9.140625" style="19"/>
    <col min="14083" max="14083" width="9.42578125" style="19" bestFit="1" customWidth="1"/>
    <col min="14084" max="14084" width="9.140625" style="19"/>
    <col min="14085" max="14085" width="9.42578125" style="19" bestFit="1" customWidth="1"/>
    <col min="14086" max="14086" width="9.140625" style="19"/>
    <col min="14087" max="14087" width="9.42578125" style="19" bestFit="1" customWidth="1"/>
    <col min="14088" max="14088" width="9.140625" style="19"/>
    <col min="14089" max="14089" width="9.42578125" style="19" bestFit="1" customWidth="1"/>
    <col min="14090" max="14090" width="9.140625" style="19"/>
    <col min="14091" max="14091" width="9.42578125" style="19" bestFit="1" customWidth="1"/>
    <col min="14092" max="14092" width="9.140625" style="19"/>
    <col min="14093" max="14093" width="9.42578125" style="19" bestFit="1" customWidth="1"/>
    <col min="14094" max="14094" width="9.140625" style="19"/>
    <col min="14095" max="14095" width="9.42578125" style="19" bestFit="1" customWidth="1"/>
    <col min="14096" max="14311" width="9.140625" style="19"/>
    <col min="14312" max="14312" width="11" style="19" bestFit="1" customWidth="1"/>
    <col min="14313" max="14313" width="9.140625" style="19"/>
    <col min="14314" max="14314" width="22.140625" style="19" bestFit="1" customWidth="1"/>
    <col min="14315" max="14315" width="22.140625" style="19" customWidth="1"/>
    <col min="14316" max="14316" width="17" style="19" bestFit="1" customWidth="1"/>
    <col min="14317" max="14318" width="9.140625" style="19"/>
    <col min="14319" max="14319" width="14.42578125" style="19" bestFit="1" customWidth="1"/>
    <col min="14320" max="14320" width="9.140625" style="19"/>
    <col min="14321" max="14321" width="22.140625" style="19" bestFit="1" customWidth="1"/>
    <col min="14322" max="14322" width="22.140625" style="19" customWidth="1"/>
    <col min="14323" max="14323" width="17" style="19" bestFit="1" customWidth="1"/>
    <col min="14324" max="14330" width="9.140625" style="19"/>
    <col min="14331" max="14331" width="9.42578125" style="19" customWidth="1"/>
    <col min="14332" max="14332" width="9.140625" style="19"/>
    <col min="14333" max="14333" width="9.42578125" style="19" customWidth="1"/>
    <col min="14334" max="14334" width="9.140625" style="19"/>
    <col min="14335" max="14335" width="9.42578125" style="19" customWidth="1"/>
    <col min="14336" max="14336" width="9.140625" style="19"/>
    <col min="14337" max="14337" width="9.42578125" style="19" bestFit="1" customWidth="1"/>
    <col min="14338" max="14338" width="9.140625" style="19"/>
    <col min="14339" max="14339" width="9.42578125" style="19" bestFit="1" customWidth="1"/>
    <col min="14340" max="14340" width="9.140625" style="19"/>
    <col min="14341" max="14341" width="9.42578125" style="19" bestFit="1" customWidth="1"/>
    <col min="14342" max="14342" width="9.140625" style="19"/>
    <col min="14343" max="14343" width="9.42578125" style="19" bestFit="1" customWidth="1"/>
    <col min="14344" max="14344" width="9.140625" style="19"/>
    <col min="14345" max="14345" width="9.42578125" style="19" bestFit="1" customWidth="1"/>
    <col min="14346" max="14346" width="9.140625" style="19"/>
    <col min="14347" max="14347" width="9.42578125" style="19" bestFit="1" customWidth="1"/>
    <col min="14348" max="14348" width="9.140625" style="19"/>
    <col min="14349" max="14349" width="9.42578125" style="19" bestFit="1" customWidth="1"/>
    <col min="14350" max="14350" width="9.140625" style="19"/>
    <col min="14351" max="14351" width="9.42578125" style="19" bestFit="1" customWidth="1"/>
    <col min="14352" max="14567" width="9.140625" style="19"/>
    <col min="14568" max="14568" width="11" style="19" bestFit="1" customWidth="1"/>
    <col min="14569" max="14569" width="9.140625" style="19"/>
    <col min="14570" max="14570" width="22.140625" style="19" bestFit="1" customWidth="1"/>
    <col min="14571" max="14571" width="22.140625" style="19" customWidth="1"/>
    <col min="14572" max="14572" width="17" style="19" bestFit="1" customWidth="1"/>
    <col min="14573" max="14574" width="9.140625" style="19"/>
    <col min="14575" max="14575" width="14.42578125" style="19" bestFit="1" customWidth="1"/>
    <col min="14576" max="14576" width="9.140625" style="19"/>
    <col min="14577" max="14577" width="22.140625" style="19" bestFit="1" customWidth="1"/>
    <col min="14578" max="14578" width="22.140625" style="19" customWidth="1"/>
    <col min="14579" max="14579" width="17" style="19" bestFit="1" customWidth="1"/>
    <col min="14580" max="14586" width="9.140625" style="19"/>
    <col min="14587" max="14587" width="9.42578125" style="19" customWidth="1"/>
    <col min="14588" max="14588" width="9.140625" style="19"/>
    <col min="14589" max="14589" width="9.42578125" style="19" customWidth="1"/>
    <col min="14590" max="14590" width="9.140625" style="19"/>
    <col min="14591" max="14591" width="9.42578125" style="19" customWidth="1"/>
    <col min="14592" max="14592" width="9.140625" style="19"/>
    <col min="14593" max="14593" width="9.42578125" style="19" bestFit="1" customWidth="1"/>
    <col min="14594" max="14594" width="9.140625" style="19"/>
    <col min="14595" max="14595" width="9.42578125" style="19" bestFit="1" customWidth="1"/>
    <col min="14596" max="14596" width="9.140625" style="19"/>
    <col min="14597" max="14597" width="9.42578125" style="19" bestFit="1" customWidth="1"/>
    <col min="14598" max="14598" width="9.140625" style="19"/>
    <col min="14599" max="14599" width="9.42578125" style="19" bestFit="1" customWidth="1"/>
    <col min="14600" max="14600" width="9.140625" style="19"/>
    <col min="14601" max="14601" width="9.42578125" style="19" bestFit="1" customWidth="1"/>
    <col min="14602" max="14602" width="9.140625" style="19"/>
    <col min="14603" max="14603" width="9.42578125" style="19" bestFit="1" customWidth="1"/>
    <col min="14604" max="14604" width="9.140625" style="19"/>
    <col min="14605" max="14605" width="9.42578125" style="19" bestFit="1" customWidth="1"/>
    <col min="14606" max="14606" width="9.140625" style="19"/>
    <col min="14607" max="14607" width="9.42578125" style="19" bestFit="1" customWidth="1"/>
    <col min="14608" max="14823" width="9.140625" style="19"/>
    <col min="14824" max="14824" width="11" style="19" bestFit="1" customWidth="1"/>
    <col min="14825" max="14825" width="9.140625" style="19"/>
    <col min="14826" max="14826" width="22.140625" style="19" bestFit="1" customWidth="1"/>
    <col min="14827" max="14827" width="22.140625" style="19" customWidth="1"/>
    <col min="14828" max="14828" width="17" style="19" bestFit="1" customWidth="1"/>
    <col min="14829" max="14830" width="9.140625" style="19"/>
    <col min="14831" max="14831" width="14.42578125" style="19" bestFit="1" customWidth="1"/>
    <col min="14832" max="14832" width="9.140625" style="19"/>
    <col min="14833" max="14833" width="22.140625" style="19" bestFit="1" customWidth="1"/>
    <col min="14834" max="14834" width="22.140625" style="19" customWidth="1"/>
    <col min="14835" max="14835" width="17" style="19" bestFit="1" customWidth="1"/>
    <col min="14836" max="14842" width="9.140625" style="19"/>
    <col min="14843" max="14843" width="9.42578125" style="19" customWidth="1"/>
    <col min="14844" max="14844" width="9.140625" style="19"/>
    <col min="14845" max="14845" width="9.42578125" style="19" customWidth="1"/>
    <col min="14846" max="14846" width="9.140625" style="19"/>
    <col min="14847" max="14847" width="9.42578125" style="19" customWidth="1"/>
    <col min="14848" max="14848" width="9.140625" style="19"/>
    <col min="14849" max="14849" width="9.42578125" style="19" bestFit="1" customWidth="1"/>
    <col min="14850" max="14850" width="9.140625" style="19"/>
    <col min="14851" max="14851" width="9.42578125" style="19" bestFit="1" customWidth="1"/>
    <col min="14852" max="14852" width="9.140625" style="19"/>
    <col min="14853" max="14853" width="9.42578125" style="19" bestFit="1" customWidth="1"/>
    <col min="14854" max="14854" width="9.140625" style="19"/>
    <col min="14855" max="14855" width="9.42578125" style="19" bestFit="1" customWidth="1"/>
    <col min="14856" max="14856" width="9.140625" style="19"/>
    <col min="14857" max="14857" width="9.42578125" style="19" bestFit="1" customWidth="1"/>
    <col min="14858" max="14858" width="9.140625" style="19"/>
    <col min="14859" max="14859" width="9.42578125" style="19" bestFit="1" customWidth="1"/>
    <col min="14860" max="14860" width="9.140625" style="19"/>
    <col min="14861" max="14861" width="9.42578125" style="19" bestFit="1" customWidth="1"/>
    <col min="14862" max="14862" width="9.140625" style="19"/>
    <col min="14863" max="14863" width="9.42578125" style="19" bestFit="1" customWidth="1"/>
    <col min="14864" max="15079" width="9.140625" style="19"/>
    <col min="15080" max="15080" width="11" style="19" bestFit="1" customWidth="1"/>
    <col min="15081" max="15081" width="9.140625" style="19"/>
    <col min="15082" max="15082" width="22.140625" style="19" bestFit="1" customWidth="1"/>
    <col min="15083" max="15083" width="22.140625" style="19" customWidth="1"/>
    <col min="15084" max="15084" width="17" style="19" bestFit="1" customWidth="1"/>
    <col min="15085" max="15086" width="9.140625" style="19"/>
    <col min="15087" max="15087" width="14.42578125" style="19" bestFit="1" customWidth="1"/>
    <col min="15088" max="15088" width="9.140625" style="19"/>
    <col min="15089" max="15089" width="22.140625" style="19" bestFit="1" customWidth="1"/>
    <col min="15090" max="15090" width="22.140625" style="19" customWidth="1"/>
    <col min="15091" max="15091" width="17" style="19" bestFit="1" customWidth="1"/>
    <col min="15092" max="15098" width="9.140625" style="19"/>
    <col min="15099" max="15099" width="9.42578125" style="19" customWidth="1"/>
    <col min="15100" max="15100" width="9.140625" style="19"/>
    <col min="15101" max="15101" width="9.42578125" style="19" customWidth="1"/>
    <col min="15102" max="15102" width="9.140625" style="19"/>
    <col min="15103" max="15103" width="9.42578125" style="19" customWidth="1"/>
    <col min="15104" max="15104" width="9.140625" style="19"/>
    <col min="15105" max="15105" width="9.42578125" style="19" bestFit="1" customWidth="1"/>
    <col min="15106" max="15106" width="9.140625" style="19"/>
    <col min="15107" max="15107" width="9.42578125" style="19" bestFit="1" customWidth="1"/>
    <col min="15108" max="15108" width="9.140625" style="19"/>
    <col min="15109" max="15109" width="9.42578125" style="19" bestFit="1" customWidth="1"/>
    <col min="15110" max="15110" width="9.140625" style="19"/>
    <col min="15111" max="15111" width="9.42578125" style="19" bestFit="1" customWidth="1"/>
    <col min="15112" max="15112" width="9.140625" style="19"/>
    <col min="15113" max="15113" width="9.42578125" style="19" bestFit="1" customWidth="1"/>
    <col min="15114" max="15114" width="9.140625" style="19"/>
    <col min="15115" max="15115" width="9.42578125" style="19" bestFit="1" customWidth="1"/>
    <col min="15116" max="15116" width="9.140625" style="19"/>
    <col min="15117" max="15117" width="9.42578125" style="19" bestFit="1" customWidth="1"/>
    <col min="15118" max="15118" width="9.140625" style="19"/>
    <col min="15119" max="15119" width="9.42578125" style="19" bestFit="1" customWidth="1"/>
    <col min="15120" max="15335" width="9.140625" style="19"/>
    <col min="15336" max="15336" width="11" style="19" bestFit="1" customWidth="1"/>
    <col min="15337" max="15337" width="9.140625" style="19"/>
    <col min="15338" max="15338" width="22.140625" style="19" bestFit="1" customWidth="1"/>
    <col min="15339" max="15339" width="22.140625" style="19" customWidth="1"/>
    <col min="15340" max="15340" width="17" style="19" bestFit="1" customWidth="1"/>
    <col min="15341" max="15342" width="9.140625" style="19"/>
    <col min="15343" max="15343" width="14.42578125" style="19" bestFit="1" customWidth="1"/>
    <col min="15344" max="15344" width="9.140625" style="19"/>
    <col min="15345" max="15345" width="22.140625" style="19" bestFit="1" customWidth="1"/>
    <col min="15346" max="15346" width="22.140625" style="19" customWidth="1"/>
    <col min="15347" max="15347" width="17" style="19" bestFit="1" customWidth="1"/>
    <col min="15348" max="15354" width="9.140625" style="19"/>
    <col min="15355" max="15355" width="9.42578125" style="19" customWidth="1"/>
    <col min="15356" max="15356" width="9.140625" style="19"/>
    <col min="15357" max="15357" width="9.42578125" style="19" customWidth="1"/>
    <col min="15358" max="15358" width="9.140625" style="19"/>
    <col min="15359" max="15359" width="9.42578125" style="19" customWidth="1"/>
    <col min="15360" max="15360" width="9.140625" style="19"/>
    <col min="15361" max="15361" width="9.42578125" style="19" bestFit="1" customWidth="1"/>
    <col min="15362" max="15362" width="9.140625" style="19"/>
    <col min="15363" max="15363" width="9.42578125" style="19" bestFit="1" customWidth="1"/>
    <col min="15364" max="15364" width="9.140625" style="19"/>
    <col min="15365" max="15365" width="9.42578125" style="19" bestFit="1" customWidth="1"/>
    <col min="15366" max="15366" width="9.140625" style="19"/>
    <col min="15367" max="15367" width="9.42578125" style="19" bestFit="1" customWidth="1"/>
    <col min="15368" max="15368" width="9.140625" style="19"/>
    <col min="15369" max="15369" width="9.42578125" style="19" bestFit="1" customWidth="1"/>
    <col min="15370" max="15370" width="9.140625" style="19"/>
    <col min="15371" max="15371" width="9.42578125" style="19" bestFit="1" customWidth="1"/>
    <col min="15372" max="15372" width="9.140625" style="19"/>
    <col min="15373" max="15373" width="9.42578125" style="19" bestFit="1" customWidth="1"/>
    <col min="15374" max="15374" width="9.140625" style="19"/>
    <col min="15375" max="15375" width="9.42578125" style="19" bestFit="1" customWidth="1"/>
    <col min="15376" max="15591" width="9.140625" style="19"/>
    <col min="15592" max="15592" width="11" style="19" bestFit="1" customWidth="1"/>
    <col min="15593" max="15593" width="9.140625" style="19"/>
    <col min="15594" max="15594" width="22.140625" style="19" bestFit="1" customWidth="1"/>
    <col min="15595" max="15595" width="22.140625" style="19" customWidth="1"/>
    <col min="15596" max="15596" width="17" style="19" bestFit="1" customWidth="1"/>
    <col min="15597" max="15598" width="9.140625" style="19"/>
    <col min="15599" max="15599" width="14.42578125" style="19" bestFit="1" customWidth="1"/>
    <col min="15600" max="15600" width="9.140625" style="19"/>
    <col min="15601" max="15601" width="22.140625" style="19" bestFit="1" customWidth="1"/>
    <col min="15602" max="15602" width="22.140625" style="19" customWidth="1"/>
    <col min="15603" max="15603" width="17" style="19" bestFit="1" customWidth="1"/>
    <col min="15604" max="15610" width="9.140625" style="19"/>
    <col min="15611" max="15611" width="9.42578125" style="19" customWidth="1"/>
    <col min="15612" max="15612" width="9.140625" style="19"/>
    <col min="15613" max="15613" width="9.42578125" style="19" customWidth="1"/>
    <col min="15614" max="15614" width="9.140625" style="19"/>
    <col min="15615" max="15615" width="9.42578125" style="19" customWidth="1"/>
    <col min="15616" max="15616" width="9.140625" style="19"/>
    <col min="15617" max="15617" width="9.42578125" style="19" bestFit="1" customWidth="1"/>
    <col min="15618" max="15618" width="9.140625" style="19"/>
    <col min="15619" max="15619" width="9.42578125" style="19" bestFit="1" customWidth="1"/>
    <col min="15620" max="15620" width="9.140625" style="19"/>
    <col min="15621" max="15621" width="9.42578125" style="19" bestFit="1" customWidth="1"/>
    <col min="15622" max="15622" width="9.140625" style="19"/>
    <col min="15623" max="15623" width="9.42578125" style="19" bestFit="1" customWidth="1"/>
    <col min="15624" max="15624" width="9.140625" style="19"/>
    <col min="15625" max="15625" width="9.42578125" style="19" bestFit="1" customWidth="1"/>
    <col min="15626" max="15626" width="9.140625" style="19"/>
    <col min="15627" max="15627" width="9.42578125" style="19" bestFit="1" customWidth="1"/>
    <col min="15628" max="15628" width="9.140625" style="19"/>
    <col min="15629" max="15629" width="9.42578125" style="19" bestFit="1" customWidth="1"/>
    <col min="15630" max="15630" width="9.140625" style="19"/>
    <col min="15631" max="15631" width="9.42578125" style="19" bestFit="1" customWidth="1"/>
    <col min="15632" max="15847" width="9.140625" style="19"/>
    <col min="15848" max="15848" width="11" style="19" bestFit="1" customWidth="1"/>
    <col min="15849" max="15849" width="9.140625" style="19"/>
    <col min="15850" max="15850" width="22.140625" style="19" bestFit="1" customWidth="1"/>
    <col min="15851" max="15851" width="22.140625" style="19" customWidth="1"/>
    <col min="15852" max="15852" width="17" style="19" bestFit="1" customWidth="1"/>
    <col min="15853" max="15854" width="9.140625" style="19"/>
    <col min="15855" max="15855" width="14.42578125" style="19" bestFit="1" customWidth="1"/>
    <col min="15856" max="15856" width="9.140625" style="19"/>
    <col min="15857" max="15857" width="22.140625" style="19" bestFit="1" customWidth="1"/>
    <col min="15858" max="15858" width="22.140625" style="19" customWidth="1"/>
    <col min="15859" max="15859" width="17" style="19" bestFit="1" customWidth="1"/>
    <col min="15860" max="15866" width="9.140625" style="19"/>
    <col min="15867" max="15867" width="9.42578125" style="19" customWidth="1"/>
    <col min="15868" max="15868" width="9.140625" style="19"/>
    <col min="15869" max="15869" width="9.42578125" style="19" customWidth="1"/>
    <col min="15870" max="15870" width="9.140625" style="19"/>
    <col min="15871" max="15871" width="9.42578125" style="19" customWidth="1"/>
    <col min="15872" max="15872" width="9.140625" style="19"/>
    <col min="15873" max="15873" width="9.42578125" style="19" bestFit="1" customWidth="1"/>
    <col min="15874" max="15874" width="9.140625" style="19"/>
    <col min="15875" max="15875" width="9.42578125" style="19" bestFit="1" customWidth="1"/>
    <col min="15876" max="15876" width="9.140625" style="19"/>
    <col min="15877" max="15877" width="9.42578125" style="19" bestFit="1" customWidth="1"/>
    <col min="15878" max="15878" width="9.140625" style="19"/>
    <col min="15879" max="15879" width="9.42578125" style="19" bestFit="1" customWidth="1"/>
    <col min="15880" max="15880" width="9.140625" style="19"/>
    <col min="15881" max="15881" width="9.42578125" style="19" bestFit="1" customWidth="1"/>
    <col min="15882" max="15882" width="9.140625" style="19"/>
    <col min="15883" max="15883" width="9.42578125" style="19" bestFit="1" customWidth="1"/>
    <col min="15884" max="15884" width="9.140625" style="19"/>
    <col min="15885" max="15885" width="9.42578125" style="19" bestFit="1" customWidth="1"/>
    <col min="15886" max="15886" width="9.140625" style="19"/>
    <col min="15887" max="15887" width="9.42578125" style="19" bestFit="1" customWidth="1"/>
    <col min="15888" max="16103" width="9.140625" style="19"/>
    <col min="16104" max="16104" width="11" style="19" bestFit="1" customWidth="1"/>
    <col min="16105" max="16105" width="9.140625" style="19"/>
    <col min="16106" max="16106" width="22.140625" style="19" bestFit="1" customWidth="1"/>
    <col min="16107" max="16107" width="22.140625" style="19" customWidth="1"/>
    <col min="16108" max="16108" width="17" style="19" bestFit="1" customWidth="1"/>
    <col min="16109" max="16110" width="9.140625" style="19"/>
    <col min="16111" max="16111" width="14.42578125" style="19" bestFit="1" customWidth="1"/>
    <col min="16112" max="16112" width="9.140625" style="19"/>
    <col min="16113" max="16113" width="22.140625" style="19" bestFit="1" customWidth="1"/>
    <col min="16114" max="16114" width="22.140625" style="19" customWidth="1"/>
    <col min="16115" max="16115" width="17" style="19" bestFit="1" customWidth="1"/>
    <col min="16116" max="16122" width="9.140625" style="19"/>
    <col min="16123" max="16123" width="9.42578125" style="19" customWidth="1"/>
    <col min="16124" max="16124" width="9.140625" style="19"/>
    <col min="16125" max="16125" width="9.42578125" style="19" customWidth="1"/>
    <col min="16126" max="16126" width="9.140625" style="19"/>
    <col min="16127" max="16127" width="9.42578125" style="19" customWidth="1"/>
    <col min="16128" max="16128" width="9.140625" style="19"/>
    <col min="16129" max="16129" width="9.42578125" style="19" bestFit="1" customWidth="1"/>
    <col min="16130" max="16130" width="9.140625" style="19"/>
    <col min="16131" max="16131" width="9.42578125" style="19" bestFit="1" customWidth="1"/>
    <col min="16132" max="16132" width="9.140625" style="19"/>
    <col min="16133" max="16133" width="9.42578125" style="19" bestFit="1" customWidth="1"/>
    <col min="16134" max="16134" width="9.140625" style="19"/>
    <col min="16135" max="16135" width="9.42578125" style="19" bestFit="1" customWidth="1"/>
    <col min="16136" max="16136" width="9.140625" style="19"/>
    <col min="16137" max="16137" width="9.42578125" style="19" bestFit="1" customWidth="1"/>
    <col min="16138" max="16138" width="9.140625" style="19"/>
    <col min="16139" max="16139" width="9.42578125" style="19" bestFit="1" customWidth="1"/>
    <col min="16140" max="16140" width="9.140625" style="19"/>
    <col min="16141" max="16141" width="9.42578125" style="19" bestFit="1" customWidth="1"/>
    <col min="16142" max="16142" width="9.140625" style="19"/>
    <col min="16143" max="16143" width="9.42578125" style="19" bestFit="1" customWidth="1"/>
    <col min="16144" max="16359" width="9.140625" style="19"/>
    <col min="16360" max="16360" width="11" style="19" bestFit="1" customWidth="1"/>
    <col min="16361" max="16361" width="9.140625" style="19"/>
    <col min="16362" max="16362" width="22.140625" style="19" bestFit="1" customWidth="1"/>
    <col min="16363" max="16363" width="22.140625" style="19" customWidth="1"/>
    <col min="16364" max="16364" width="17" style="19" bestFit="1" customWidth="1"/>
    <col min="16365" max="16384" width="17" style="19" customWidth="1"/>
  </cols>
  <sheetData>
    <row r="1" spans="1:17" x14ac:dyDescent="0.25">
      <c r="A1" s="52" t="s">
        <v>0</v>
      </c>
      <c r="B1" s="52"/>
      <c r="C1" s="52"/>
      <c r="D1" s="52"/>
      <c r="E1" s="18"/>
      <c r="F1" s="50" t="s">
        <v>1</v>
      </c>
      <c r="G1" s="51"/>
      <c r="H1" s="50" t="s">
        <v>1</v>
      </c>
      <c r="I1" s="51"/>
      <c r="J1" s="50" t="s">
        <v>1</v>
      </c>
      <c r="K1" s="51"/>
      <c r="L1" s="50" t="s">
        <v>1</v>
      </c>
      <c r="M1" s="51"/>
      <c r="N1" s="50" t="s">
        <v>1</v>
      </c>
      <c r="O1" s="51"/>
      <c r="P1" s="50" t="s">
        <v>1</v>
      </c>
      <c r="Q1" s="51"/>
    </row>
    <row r="2" spans="1:17" ht="15.75" thickBot="1" x14ac:dyDescent="0.3">
      <c r="A2" s="53"/>
      <c r="B2" s="53"/>
      <c r="C2" s="53"/>
      <c r="D2" s="53"/>
      <c r="E2" s="18"/>
      <c r="F2" s="48" t="s">
        <v>2</v>
      </c>
      <c r="G2" s="49"/>
      <c r="H2" s="48" t="s">
        <v>2</v>
      </c>
      <c r="I2" s="49"/>
      <c r="J2" s="48" t="s">
        <v>2</v>
      </c>
      <c r="K2" s="49"/>
      <c r="L2" s="48" t="s">
        <v>2</v>
      </c>
      <c r="M2" s="49"/>
      <c r="N2" s="48" t="s">
        <v>2</v>
      </c>
      <c r="O2" s="49"/>
      <c r="P2" s="48" t="s">
        <v>2</v>
      </c>
      <c r="Q2" s="49"/>
    </row>
    <row r="3" spans="1:17" x14ac:dyDescent="0.25">
      <c r="A3" s="21"/>
      <c r="B3" s="21"/>
      <c r="C3" s="21"/>
      <c r="D3" s="20"/>
      <c r="E3" s="21"/>
      <c r="F3" s="46" t="s">
        <v>5</v>
      </c>
      <c r="G3" s="47"/>
      <c r="H3" s="46" t="s">
        <v>5</v>
      </c>
      <c r="I3" s="47"/>
      <c r="J3" s="46" t="s">
        <v>5</v>
      </c>
      <c r="K3" s="47"/>
      <c r="L3" s="46" t="s">
        <v>5</v>
      </c>
      <c r="M3" s="47"/>
      <c r="N3" s="46" t="s">
        <v>5</v>
      </c>
      <c r="O3" s="47"/>
      <c r="P3" s="46" t="s">
        <v>5</v>
      </c>
      <c r="Q3" s="47"/>
    </row>
    <row r="4" spans="1:17" x14ac:dyDescent="0.25">
      <c r="A4" s="22"/>
      <c r="B4" s="22"/>
      <c r="C4" s="22"/>
      <c r="D4" s="22"/>
      <c r="E4" s="22" t="s">
        <v>6</v>
      </c>
      <c r="F4" s="44" t="s">
        <v>7</v>
      </c>
      <c r="G4" s="45"/>
      <c r="H4" s="44" t="s">
        <v>7</v>
      </c>
      <c r="I4" s="45"/>
      <c r="J4" s="44" t="s">
        <v>7</v>
      </c>
      <c r="K4" s="45"/>
      <c r="L4" s="44" t="s">
        <v>7</v>
      </c>
      <c r="M4" s="45"/>
      <c r="N4" s="44" t="s">
        <v>7</v>
      </c>
      <c r="O4" s="45"/>
      <c r="P4" s="44" t="s">
        <v>7</v>
      </c>
      <c r="Q4" s="45"/>
    </row>
    <row r="5" spans="1:17" x14ac:dyDescent="0.25">
      <c r="A5" s="22" t="s">
        <v>9</v>
      </c>
      <c r="B5" s="22" t="s">
        <v>10</v>
      </c>
      <c r="C5" s="22" t="s">
        <v>11</v>
      </c>
      <c r="D5" s="22" t="s">
        <v>12</v>
      </c>
      <c r="E5" s="22" t="s">
        <v>13</v>
      </c>
      <c r="F5" s="42">
        <v>45724</v>
      </c>
      <c r="G5" s="43"/>
      <c r="H5" s="42">
        <v>45696</v>
      </c>
      <c r="I5" s="43"/>
      <c r="J5" s="42">
        <v>45675</v>
      </c>
      <c r="K5" s="43"/>
      <c r="L5" s="42">
        <v>45640</v>
      </c>
      <c r="M5" s="43"/>
      <c r="N5" s="42">
        <v>45612</v>
      </c>
      <c r="O5" s="43"/>
      <c r="P5" s="42">
        <v>45395</v>
      </c>
      <c r="Q5" s="43"/>
    </row>
    <row r="6" spans="1:17" ht="15.75" thickBot="1" x14ac:dyDescent="0.3">
      <c r="A6" s="24"/>
      <c r="B6" s="23"/>
      <c r="C6" s="23"/>
      <c r="D6" s="23"/>
      <c r="E6" s="24"/>
      <c r="F6" s="25" t="s">
        <v>9</v>
      </c>
      <c r="G6" s="26" t="s">
        <v>14</v>
      </c>
      <c r="H6" s="25" t="s">
        <v>9</v>
      </c>
      <c r="I6" s="26" t="s">
        <v>14</v>
      </c>
      <c r="J6" s="25" t="s">
        <v>9</v>
      </c>
      <c r="K6" s="26" t="s">
        <v>14</v>
      </c>
      <c r="L6" s="25" t="s">
        <v>9</v>
      </c>
      <c r="M6" s="26" t="s">
        <v>14</v>
      </c>
      <c r="N6" s="25" t="s">
        <v>9</v>
      </c>
      <c r="O6" s="26" t="s">
        <v>14</v>
      </c>
      <c r="P6" s="25" t="s">
        <v>9</v>
      </c>
      <c r="Q6" s="26" t="s">
        <v>14</v>
      </c>
    </row>
    <row r="7" spans="1:17" x14ac:dyDescent="0.25">
      <c r="A7" s="27">
        <v>1</v>
      </c>
      <c r="B7" s="37" t="s">
        <v>87</v>
      </c>
      <c r="C7" s="32"/>
      <c r="D7" s="32" t="s">
        <v>88</v>
      </c>
      <c r="E7" s="29">
        <v>236</v>
      </c>
      <c r="F7" s="30">
        <v>2</v>
      </c>
      <c r="G7" s="31">
        <v>45</v>
      </c>
      <c r="H7" s="30">
        <v>3</v>
      </c>
      <c r="I7" s="31">
        <v>40</v>
      </c>
      <c r="J7" s="30">
        <v>2</v>
      </c>
      <c r="K7" s="31">
        <v>45</v>
      </c>
      <c r="L7" s="30">
        <v>1</v>
      </c>
      <c r="M7" s="31">
        <v>51</v>
      </c>
      <c r="N7" s="30">
        <v>2</v>
      </c>
      <c r="O7" s="31">
        <v>45</v>
      </c>
      <c r="P7" s="30">
        <v>15</v>
      </c>
      <c r="Q7" s="31">
        <v>10</v>
      </c>
    </row>
    <row r="8" spans="1:17" x14ac:dyDescent="0.25">
      <c r="A8" s="27">
        <v>2</v>
      </c>
      <c r="B8" s="37" t="s">
        <v>29</v>
      </c>
      <c r="C8" s="32"/>
      <c r="D8" s="32" t="s">
        <v>30</v>
      </c>
      <c r="E8" s="29">
        <v>217</v>
      </c>
      <c r="F8" s="30">
        <v>1</v>
      </c>
      <c r="G8" s="31">
        <v>51</v>
      </c>
      <c r="H8" s="30">
        <v>2</v>
      </c>
      <c r="I8" s="31">
        <v>45</v>
      </c>
      <c r="J8" s="30">
        <v>5</v>
      </c>
      <c r="K8" s="31">
        <v>29</v>
      </c>
      <c r="L8" s="30">
        <v>2</v>
      </c>
      <c r="M8" s="31">
        <v>45</v>
      </c>
      <c r="N8" s="30">
        <v>5</v>
      </c>
      <c r="O8" s="31">
        <v>29</v>
      </c>
      <c r="P8" s="30">
        <v>9</v>
      </c>
      <c r="Q8" s="31">
        <v>18</v>
      </c>
    </row>
    <row r="9" spans="1:17" x14ac:dyDescent="0.25">
      <c r="A9" s="27">
        <v>3</v>
      </c>
      <c r="B9" s="37" t="s">
        <v>31</v>
      </c>
      <c r="C9" s="32"/>
      <c r="D9" s="32" t="s">
        <v>32</v>
      </c>
      <c r="E9" s="29">
        <v>217</v>
      </c>
      <c r="F9" s="30">
        <v>1</v>
      </c>
      <c r="G9" s="31">
        <v>51</v>
      </c>
      <c r="H9" s="30">
        <v>2</v>
      </c>
      <c r="I9" s="31">
        <v>45</v>
      </c>
      <c r="J9" s="30">
        <v>5</v>
      </c>
      <c r="K9" s="31">
        <v>29</v>
      </c>
      <c r="L9" s="30">
        <v>2</v>
      </c>
      <c r="M9" s="31">
        <v>45</v>
      </c>
      <c r="N9" s="30">
        <v>5</v>
      </c>
      <c r="O9" s="31">
        <v>29</v>
      </c>
      <c r="P9" s="30">
        <v>9</v>
      </c>
      <c r="Q9" s="31">
        <v>18</v>
      </c>
    </row>
    <row r="10" spans="1:17" x14ac:dyDescent="0.25">
      <c r="A10" s="27">
        <v>4</v>
      </c>
      <c r="B10" s="32" t="s">
        <v>254</v>
      </c>
      <c r="C10" s="32" t="s">
        <v>254</v>
      </c>
      <c r="D10" s="32" t="s">
        <v>253</v>
      </c>
      <c r="E10" s="29">
        <v>181</v>
      </c>
      <c r="F10" s="30">
        <v>2</v>
      </c>
      <c r="G10" s="31">
        <v>45</v>
      </c>
      <c r="H10" s="30">
        <v>3</v>
      </c>
      <c r="I10" s="31">
        <v>40</v>
      </c>
      <c r="J10" s="30">
        <v>2</v>
      </c>
      <c r="K10" s="31">
        <v>45</v>
      </c>
      <c r="L10" s="30">
        <v>1</v>
      </c>
      <c r="M10" s="31">
        <v>51</v>
      </c>
      <c r="N10" s="30" t="s">
        <v>15</v>
      </c>
      <c r="O10" s="31" t="s">
        <v>15</v>
      </c>
      <c r="P10" s="30" t="s">
        <v>15</v>
      </c>
      <c r="Q10" s="31" t="s">
        <v>15</v>
      </c>
    </row>
    <row r="11" spans="1:17" x14ac:dyDescent="0.25">
      <c r="A11" s="27">
        <v>5</v>
      </c>
      <c r="B11" s="32" t="s">
        <v>78</v>
      </c>
      <c r="C11" s="32" t="s">
        <v>79</v>
      </c>
      <c r="D11" s="32" t="s">
        <v>80</v>
      </c>
      <c r="E11" s="29">
        <v>156</v>
      </c>
      <c r="F11" s="30">
        <v>3</v>
      </c>
      <c r="G11" s="31">
        <v>40</v>
      </c>
      <c r="H11" s="30">
        <v>9</v>
      </c>
      <c r="I11" s="31">
        <v>18</v>
      </c>
      <c r="J11" s="30">
        <v>5</v>
      </c>
      <c r="K11" s="31">
        <v>29</v>
      </c>
      <c r="L11" s="30">
        <v>5</v>
      </c>
      <c r="M11" s="31">
        <v>29</v>
      </c>
      <c r="N11" s="30">
        <v>3</v>
      </c>
      <c r="O11" s="31">
        <v>40</v>
      </c>
      <c r="P11" s="30" t="s">
        <v>15</v>
      </c>
      <c r="Q11" s="31" t="s">
        <v>15</v>
      </c>
    </row>
    <row r="12" spans="1:17" x14ac:dyDescent="0.25">
      <c r="A12" s="27">
        <v>6</v>
      </c>
      <c r="B12" s="32" t="s">
        <v>81</v>
      </c>
      <c r="C12" s="32" t="s">
        <v>82</v>
      </c>
      <c r="D12" s="32" t="s">
        <v>83</v>
      </c>
      <c r="E12" s="29">
        <v>156</v>
      </c>
      <c r="F12" s="30">
        <v>3</v>
      </c>
      <c r="G12" s="31">
        <v>40</v>
      </c>
      <c r="H12" s="30">
        <v>9</v>
      </c>
      <c r="I12" s="31">
        <v>18</v>
      </c>
      <c r="J12" s="30">
        <v>5</v>
      </c>
      <c r="K12" s="31">
        <v>29</v>
      </c>
      <c r="L12" s="30">
        <v>5</v>
      </c>
      <c r="M12" s="31">
        <v>29</v>
      </c>
      <c r="N12" s="30">
        <v>3</v>
      </c>
      <c r="O12" s="31">
        <v>40</v>
      </c>
      <c r="P12" s="30" t="s">
        <v>15</v>
      </c>
      <c r="Q12" s="31" t="s">
        <v>15</v>
      </c>
    </row>
    <row r="13" spans="1:17" x14ac:dyDescent="0.25">
      <c r="A13" s="27">
        <v>7</v>
      </c>
      <c r="B13" s="37" t="s">
        <v>41</v>
      </c>
      <c r="C13" s="32"/>
      <c r="D13" s="32" t="s">
        <v>42</v>
      </c>
      <c r="E13" s="29">
        <v>138</v>
      </c>
      <c r="F13" s="30" t="s">
        <v>15</v>
      </c>
      <c r="G13" s="31" t="s">
        <v>15</v>
      </c>
      <c r="H13" s="30" t="s">
        <v>15</v>
      </c>
      <c r="I13" s="31" t="s">
        <v>15</v>
      </c>
      <c r="J13" s="30">
        <v>3</v>
      </c>
      <c r="K13" s="31">
        <v>40</v>
      </c>
      <c r="L13" s="30">
        <v>9</v>
      </c>
      <c r="M13" s="31">
        <v>18</v>
      </c>
      <c r="N13" s="30">
        <v>1</v>
      </c>
      <c r="O13" s="31">
        <v>51</v>
      </c>
      <c r="P13" s="30">
        <v>5</v>
      </c>
      <c r="Q13" s="31">
        <v>29</v>
      </c>
    </row>
    <row r="14" spans="1:17" x14ac:dyDescent="0.25">
      <c r="A14" s="27">
        <v>8</v>
      </c>
      <c r="B14" s="28" t="s">
        <v>33</v>
      </c>
      <c r="C14" s="28"/>
      <c r="D14" s="28" t="s">
        <v>34</v>
      </c>
      <c r="E14" s="29">
        <v>133</v>
      </c>
      <c r="F14" s="30">
        <v>13</v>
      </c>
      <c r="G14" s="31">
        <v>10</v>
      </c>
      <c r="H14" s="30">
        <v>5</v>
      </c>
      <c r="I14" s="31">
        <v>29</v>
      </c>
      <c r="J14" s="30">
        <v>9</v>
      </c>
      <c r="K14" s="31">
        <v>18</v>
      </c>
      <c r="L14" s="30">
        <v>5</v>
      </c>
      <c r="M14" s="31">
        <v>29</v>
      </c>
      <c r="N14" s="30">
        <v>9</v>
      </c>
      <c r="O14" s="31">
        <v>18</v>
      </c>
      <c r="P14" s="30">
        <v>5</v>
      </c>
      <c r="Q14" s="31">
        <v>29</v>
      </c>
    </row>
    <row r="15" spans="1:17" x14ac:dyDescent="0.25">
      <c r="A15" s="27">
        <v>9</v>
      </c>
      <c r="B15" s="32" t="s">
        <v>213</v>
      </c>
      <c r="C15" s="32" t="s">
        <v>214</v>
      </c>
      <c r="D15" s="32" t="s">
        <v>215</v>
      </c>
      <c r="E15" s="29">
        <v>127</v>
      </c>
      <c r="F15" s="30">
        <v>3</v>
      </c>
      <c r="G15" s="31">
        <v>40</v>
      </c>
      <c r="H15" s="30" t="s">
        <v>15</v>
      </c>
      <c r="I15" s="31" t="s">
        <v>15</v>
      </c>
      <c r="J15" s="30">
        <v>3</v>
      </c>
      <c r="K15" s="31">
        <v>40</v>
      </c>
      <c r="L15" s="30">
        <v>5</v>
      </c>
      <c r="M15" s="31">
        <v>29</v>
      </c>
      <c r="N15" s="30">
        <v>9</v>
      </c>
      <c r="O15" s="31">
        <v>18</v>
      </c>
      <c r="P15" s="30" t="s">
        <v>15</v>
      </c>
      <c r="Q15" s="31" t="s">
        <v>15</v>
      </c>
    </row>
    <row r="16" spans="1:17" x14ac:dyDescent="0.25">
      <c r="A16" s="27">
        <v>10</v>
      </c>
      <c r="B16" s="28" t="s">
        <v>39</v>
      </c>
      <c r="C16" s="28"/>
      <c r="D16" s="28" t="s">
        <v>40</v>
      </c>
      <c r="E16" s="29">
        <v>120</v>
      </c>
      <c r="F16" s="30" t="s">
        <v>15</v>
      </c>
      <c r="G16" s="31" t="s">
        <v>15</v>
      </c>
      <c r="H16" s="30" t="s">
        <v>15</v>
      </c>
      <c r="I16" s="31" t="s">
        <v>15</v>
      </c>
      <c r="J16" s="30">
        <v>3</v>
      </c>
      <c r="K16" s="31">
        <v>40</v>
      </c>
      <c r="L16" s="30" t="s">
        <v>15</v>
      </c>
      <c r="M16" s="31" t="s">
        <v>15</v>
      </c>
      <c r="N16" s="30">
        <v>1</v>
      </c>
      <c r="O16" s="31">
        <v>51</v>
      </c>
      <c r="P16" s="30">
        <v>5</v>
      </c>
      <c r="Q16" s="31">
        <v>29</v>
      </c>
    </row>
    <row r="17" spans="1:17" x14ac:dyDescent="0.25">
      <c r="A17" s="27">
        <v>11</v>
      </c>
      <c r="B17" s="32" t="s">
        <v>43</v>
      </c>
      <c r="C17" s="32"/>
      <c r="D17" s="32" t="s">
        <v>44</v>
      </c>
      <c r="E17" s="29">
        <v>109</v>
      </c>
      <c r="F17" s="30">
        <v>3</v>
      </c>
      <c r="G17" s="31">
        <v>40</v>
      </c>
      <c r="H17" s="30" t="s">
        <v>15</v>
      </c>
      <c r="I17" s="31" t="s">
        <v>15</v>
      </c>
      <c r="J17" s="30">
        <v>3</v>
      </c>
      <c r="K17" s="31">
        <v>40</v>
      </c>
      <c r="L17" s="30">
        <v>5</v>
      </c>
      <c r="M17" s="31">
        <v>29</v>
      </c>
      <c r="N17" s="30" t="s">
        <v>15</v>
      </c>
      <c r="O17" s="31" t="s">
        <v>15</v>
      </c>
      <c r="P17" s="30" t="s">
        <v>15</v>
      </c>
      <c r="Q17" s="31" t="s">
        <v>15</v>
      </c>
    </row>
    <row r="18" spans="1:17" x14ac:dyDescent="0.25">
      <c r="A18" s="27">
        <v>12</v>
      </c>
      <c r="B18" s="32" t="s">
        <v>159</v>
      </c>
      <c r="C18" s="32" t="s">
        <v>211</v>
      </c>
      <c r="D18" s="32" t="s">
        <v>212</v>
      </c>
      <c r="E18" s="29">
        <v>99</v>
      </c>
      <c r="F18" s="30">
        <v>10</v>
      </c>
      <c r="G18" s="31">
        <v>16</v>
      </c>
      <c r="H18" s="30">
        <v>5</v>
      </c>
      <c r="I18" s="31">
        <v>29</v>
      </c>
      <c r="J18" s="30">
        <v>9</v>
      </c>
      <c r="K18" s="31">
        <v>18</v>
      </c>
      <c r="L18" s="30">
        <v>9</v>
      </c>
      <c r="M18" s="31">
        <v>18</v>
      </c>
      <c r="N18" s="30">
        <v>9</v>
      </c>
      <c r="O18" s="31">
        <v>18</v>
      </c>
      <c r="P18" s="30" t="s">
        <v>15</v>
      </c>
      <c r="Q18" s="31" t="s">
        <v>15</v>
      </c>
    </row>
    <row r="19" spans="1:17" x14ac:dyDescent="0.25">
      <c r="A19" s="27">
        <v>13</v>
      </c>
      <c r="B19" s="32" t="s">
        <v>37</v>
      </c>
      <c r="C19" s="32"/>
      <c r="D19" s="32" t="s">
        <v>38</v>
      </c>
      <c r="E19" s="29">
        <v>94</v>
      </c>
      <c r="F19" s="30" t="s">
        <v>15</v>
      </c>
      <c r="G19" s="31" t="s">
        <v>15</v>
      </c>
      <c r="H19" s="30" t="s">
        <v>15</v>
      </c>
      <c r="I19" s="31" t="s">
        <v>15</v>
      </c>
      <c r="J19" s="30">
        <v>9</v>
      </c>
      <c r="K19" s="31">
        <v>18</v>
      </c>
      <c r="L19" s="30">
        <v>5</v>
      </c>
      <c r="M19" s="31">
        <v>29</v>
      </c>
      <c r="N19" s="30">
        <v>9</v>
      </c>
      <c r="O19" s="31">
        <v>18</v>
      </c>
      <c r="P19" s="30">
        <v>5</v>
      </c>
      <c r="Q19" s="31">
        <v>29</v>
      </c>
    </row>
    <row r="20" spans="1:17" x14ac:dyDescent="0.25">
      <c r="A20" s="27">
        <v>14</v>
      </c>
      <c r="B20" s="28" t="s">
        <v>75</v>
      </c>
      <c r="C20" s="28" t="s">
        <v>64</v>
      </c>
      <c r="D20" s="28" t="s">
        <v>20</v>
      </c>
      <c r="E20" s="29">
        <v>86</v>
      </c>
      <c r="F20" s="30" t="s">
        <v>15</v>
      </c>
      <c r="G20" s="31" t="s">
        <v>15</v>
      </c>
      <c r="H20" s="30">
        <v>5</v>
      </c>
      <c r="I20" s="31">
        <v>29</v>
      </c>
      <c r="J20" s="30" t="s">
        <v>15</v>
      </c>
      <c r="K20" s="31" t="s">
        <v>15</v>
      </c>
      <c r="L20" s="30">
        <v>5</v>
      </c>
      <c r="M20" s="31">
        <v>29</v>
      </c>
      <c r="N20" s="30">
        <v>9</v>
      </c>
      <c r="O20" s="31">
        <v>18</v>
      </c>
      <c r="P20" s="30">
        <v>14</v>
      </c>
      <c r="Q20" s="31">
        <v>10</v>
      </c>
    </row>
    <row r="21" spans="1:17" x14ac:dyDescent="0.25">
      <c r="A21" s="27">
        <v>15</v>
      </c>
      <c r="B21" s="32" t="s">
        <v>193</v>
      </c>
      <c r="C21" s="32" t="s">
        <v>143</v>
      </c>
      <c r="D21" s="32" t="s">
        <v>192</v>
      </c>
      <c r="E21" s="29">
        <v>85</v>
      </c>
      <c r="F21" s="30" t="s">
        <v>15</v>
      </c>
      <c r="G21" s="31" t="s">
        <v>15</v>
      </c>
      <c r="H21" s="30">
        <v>1</v>
      </c>
      <c r="I21" s="31">
        <v>51</v>
      </c>
      <c r="J21" s="30" t="s">
        <v>15</v>
      </c>
      <c r="K21" s="31" t="s">
        <v>15</v>
      </c>
      <c r="L21" s="30" t="s">
        <v>15</v>
      </c>
      <c r="M21" s="31" t="s">
        <v>15</v>
      </c>
      <c r="N21" s="30">
        <v>4</v>
      </c>
      <c r="O21" s="31">
        <v>34</v>
      </c>
      <c r="P21" s="30" t="s">
        <v>15</v>
      </c>
      <c r="Q21" s="31" t="s">
        <v>15</v>
      </c>
    </row>
    <row r="22" spans="1:17" x14ac:dyDescent="0.25">
      <c r="A22" s="27">
        <v>16</v>
      </c>
      <c r="B22" s="32" t="s">
        <v>195</v>
      </c>
      <c r="C22" s="32"/>
      <c r="D22" s="32" t="s">
        <v>194</v>
      </c>
      <c r="E22" s="29">
        <v>85</v>
      </c>
      <c r="F22" s="30" t="s">
        <v>15</v>
      </c>
      <c r="G22" s="31" t="s">
        <v>15</v>
      </c>
      <c r="H22" s="30">
        <v>1</v>
      </c>
      <c r="I22" s="31">
        <v>51</v>
      </c>
      <c r="J22" s="30" t="s">
        <v>15</v>
      </c>
      <c r="K22" s="31" t="s">
        <v>15</v>
      </c>
      <c r="L22" s="30" t="s">
        <v>15</v>
      </c>
      <c r="M22" s="31" t="s">
        <v>15</v>
      </c>
      <c r="N22" s="30">
        <v>4</v>
      </c>
      <c r="O22" s="31">
        <v>34</v>
      </c>
      <c r="P22" s="30" t="s">
        <v>15</v>
      </c>
      <c r="Q22" s="31" t="s">
        <v>15</v>
      </c>
    </row>
    <row r="23" spans="1:17" x14ac:dyDescent="0.25">
      <c r="A23" s="27">
        <v>17</v>
      </c>
      <c r="B23" s="32" t="s">
        <v>110</v>
      </c>
      <c r="C23" s="32" t="s">
        <v>111</v>
      </c>
      <c r="D23" s="32" t="s">
        <v>112</v>
      </c>
      <c r="E23" s="29">
        <v>70</v>
      </c>
      <c r="F23" s="30" t="s">
        <v>15</v>
      </c>
      <c r="G23" s="31" t="s">
        <v>15</v>
      </c>
      <c r="H23" s="30">
        <v>17</v>
      </c>
      <c r="I23" s="31">
        <v>9</v>
      </c>
      <c r="J23" s="30">
        <v>9</v>
      </c>
      <c r="K23" s="31">
        <v>18</v>
      </c>
      <c r="L23" s="30">
        <v>9</v>
      </c>
      <c r="M23" s="31">
        <v>18</v>
      </c>
      <c r="N23" s="30">
        <v>9</v>
      </c>
      <c r="O23" s="31">
        <v>18</v>
      </c>
      <c r="P23" s="30">
        <v>21</v>
      </c>
      <c r="Q23" s="31">
        <v>7</v>
      </c>
    </row>
    <row r="24" spans="1:17" x14ac:dyDescent="0.25">
      <c r="A24" s="27">
        <v>18</v>
      </c>
      <c r="B24" s="32" t="s">
        <v>124</v>
      </c>
      <c r="C24" s="32" t="s">
        <v>125</v>
      </c>
      <c r="D24" s="32" t="s">
        <v>126</v>
      </c>
      <c r="E24" s="29">
        <v>70</v>
      </c>
      <c r="F24" s="30" t="s">
        <v>15</v>
      </c>
      <c r="G24" s="31" t="s">
        <v>15</v>
      </c>
      <c r="H24" s="30">
        <v>17</v>
      </c>
      <c r="I24" s="31">
        <v>9</v>
      </c>
      <c r="J24" s="30">
        <v>9</v>
      </c>
      <c r="K24" s="31">
        <v>18</v>
      </c>
      <c r="L24" s="30">
        <v>9</v>
      </c>
      <c r="M24" s="31">
        <v>18</v>
      </c>
      <c r="N24" s="30">
        <v>9</v>
      </c>
      <c r="O24" s="31">
        <v>18</v>
      </c>
      <c r="P24" s="30">
        <v>21</v>
      </c>
      <c r="Q24" s="31">
        <v>7</v>
      </c>
    </row>
    <row r="25" spans="1:17" x14ac:dyDescent="0.25">
      <c r="A25" s="27">
        <v>19</v>
      </c>
      <c r="B25" s="32" t="s">
        <v>278</v>
      </c>
      <c r="C25" s="32"/>
      <c r="D25" s="32" t="s">
        <v>165</v>
      </c>
      <c r="E25" s="29">
        <v>69</v>
      </c>
      <c r="F25" s="30" t="s">
        <v>15</v>
      </c>
      <c r="G25" s="31" t="s">
        <v>15</v>
      </c>
      <c r="H25" s="30">
        <v>3</v>
      </c>
      <c r="I25" s="31">
        <v>40</v>
      </c>
      <c r="J25" s="30">
        <v>5</v>
      </c>
      <c r="K25" s="31">
        <v>29</v>
      </c>
      <c r="L25" s="30" t="s">
        <v>15</v>
      </c>
      <c r="M25" s="31" t="s">
        <v>15</v>
      </c>
      <c r="N25" s="30" t="s">
        <v>15</v>
      </c>
      <c r="O25" s="31" t="s">
        <v>15</v>
      </c>
      <c r="P25" s="30" t="s">
        <v>15</v>
      </c>
      <c r="Q25" s="31" t="s">
        <v>15</v>
      </c>
    </row>
    <row r="26" spans="1:17" x14ac:dyDescent="0.25">
      <c r="A26" s="27">
        <v>20</v>
      </c>
      <c r="B26" s="32" t="s">
        <v>279</v>
      </c>
      <c r="C26" s="32"/>
      <c r="D26" s="32" t="s">
        <v>216</v>
      </c>
      <c r="E26" s="29">
        <v>69</v>
      </c>
      <c r="F26" s="30" t="s">
        <v>15</v>
      </c>
      <c r="G26" s="31" t="s">
        <v>15</v>
      </c>
      <c r="H26" s="30">
        <v>3</v>
      </c>
      <c r="I26" s="31">
        <v>40</v>
      </c>
      <c r="J26" s="30">
        <v>5</v>
      </c>
      <c r="K26" s="31">
        <v>29</v>
      </c>
      <c r="L26" s="30" t="s">
        <v>15</v>
      </c>
      <c r="M26" s="31" t="s">
        <v>15</v>
      </c>
      <c r="N26" s="30" t="s">
        <v>15</v>
      </c>
      <c r="O26" s="31" t="s">
        <v>15</v>
      </c>
      <c r="P26" s="30" t="s">
        <v>15</v>
      </c>
      <c r="Q26" s="31" t="s">
        <v>15</v>
      </c>
    </row>
    <row r="27" spans="1:17" x14ac:dyDescent="0.25">
      <c r="A27" s="27">
        <v>21</v>
      </c>
      <c r="B27" s="32" t="s">
        <v>230</v>
      </c>
      <c r="C27" s="32"/>
      <c r="D27" s="32" t="s">
        <v>229</v>
      </c>
      <c r="E27" s="29">
        <v>69</v>
      </c>
      <c r="F27" s="30">
        <v>5</v>
      </c>
      <c r="G27" s="31">
        <v>29</v>
      </c>
      <c r="H27" s="30">
        <v>9</v>
      </c>
      <c r="I27" s="31">
        <v>18</v>
      </c>
      <c r="J27" s="30">
        <v>19</v>
      </c>
      <c r="K27" s="31">
        <v>8</v>
      </c>
      <c r="L27" s="30">
        <v>21</v>
      </c>
      <c r="M27" s="31">
        <v>7</v>
      </c>
      <c r="N27" s="30">
        <v>21</v>
      </c>
      <c r="O27" s="31">
        <v>7</v>
      </c>
      <c r="P27" s="30" t="s">
        <v>15</v>
      </c>
      <c r="Q27" s="31" t="s">
        <v>15</v>
      </c>
    </row>
    <row r="28" spans="1:17" x14ac:dyDescent="0.25">
      <c r="A28" s="27">
        <v>22</v>
      </c>
      <c r="B28" s="32" t="s">
        <v>45</v>
      </c>
      <c r="C28" s="32" t="s">
        <v>46</v>
      </c>
      <c r="D28" s="32" t="s">
        <v>47</v>
      </c>
      <c r="E28" s="29">
        <v>67</v>
      </c>
      <c r="F28" s="30" t="s">
        <v>15</v>
      </c>
      <c r="G28" s="31" t="s">
        <v>15</v>
      </c>
      <c r="H28" s="30" t="s">
        <v>15</v>
      </c>
      <c r="I28" s="31" t="s">
        <v>15</v>
      </c>
      <c r="J28" s="30">
        <v>17</v>
      </c>
      <c r="K28" s="31">
        <v>9</v>
      </c>
      <c r="L28" s="30">
        <v>3</v>
      </c>
      <c r="M28" s="31">
        <v>40</v>
      </c>
      <c r="N28" s="30">
        <v>9</v>
      </c>
      <c r="O28" s="31">
        <v>18</v>
      </c>
      <c r="P28" s="30" t="s">
        <v>15</v>
      </c>
      <c r="Q28" s="31" t="s">
        <v>15</v>
      </c>
    </row>
    <row r="29" spans="1:17" x14ac:dyDescent="0.25">
      <c r="A29" s="27">
        <v>23</v>
      </c>
      <c r="B29" s="32" t="s">
        <v>48</v>
      </c>
      <c r="C29" s="32"/>
      <c r="D29" s="32" t="s">
        <v>49</v>
      </c>
      <c r="E29" s="29">
        <v>67</v>
      </c>
      <c r="F29" s="30" t="s">
        <v>15</v>
      </c>
      <c r="G29" s="31" t="s">
        <v>15</v>
      </c>
      <c r="H29" s="30" t="s">
        <v>15</v>
      </c>
      <c r="I29" s="31" t="s">
        <v>15</v>
      </c>
      <c r="J29" s="30">
        <v>17</v>
      </c>
      <c r="K29" s="31">
        <v>9</v>
      </c>
      <c r="L29" s="30">
        <v>3</v>
      </c>
      <c r="M29" s="31">
        <v>40</v>
      </c>
      <c r="N29" s="30">
        <v>9</v>
      </c>
      <c r="O29" s="31">
        <v>18</v>
      </c>
      <c r="P29" s="30" t="s">
        <v>15</v>
      </c>
      <c r="Q29" s="31" t="s">
        <v>15</v>
      </c>
    </row>
    <row r="30" spans="1:17" x14ac:dyDescent="0.25">
      <c r="A30" s="27">
        <v>24</v>
      </c>
      <c r="B30" s="37" t="s">
        <v>61</v>
      </c>
      <c r="C30" s="32"/>
      <c r="D30" s="32" t="s">
        <v>62</v>
      </c>
      <c r="E30" s="29">
        <v>65</v>
      </c>
      <c r="F30" s="30">
        <v>5</v>
      </c>
      <c r="G30" s="31">
        <v>29</v>
      </c>
      <c r="H30" s="30" t="s">
        <v>15</v>
      </c>
      <c r="I30" s="31" t="s">
        <v>15</v>
      </c>
      <c r="J30" s="30">
        <v>9</v>
      </c>
      <c r="K30" s="31">
        <v>18</v>
      </c>
      <c r="L30" s="30" t="s">
        <v>15</v>
      </c>
      <c r="M30" s="31" t="s">
        <v>15</v>
      </c>
      <c r="N30" s="30" t="s">
        <v>15</v>
      </c>
      <c r="O30" s="31" t="s">
        <v>15</v>
      </c>
      <c r="P30" s="30">
        <v>9</v>
      </c>
      <c r="Q30" s="31">
        <v>18</v>
      </c>
    </row>
    <row r="31" spans="1:17" x14ac:dyDescent="0.25">
      <c r="A31" s="27">
        <v>25</v>
      </c>
      <c r="B31" s="28" t="s">
        <v>171</v>
      </c>
      <c r="C31" s="28" t="s">
        <v>172</v>
      </c>
      <c r="D31" s="28" t="s">
        <v>173</v>
      </c>
      <c r="E31" s="29">
        <v>65</v>
      </c>
      <c r="F31" s="30" t="s">
        <v>15</v>
      </c>
      <c r="G31" s="31" t="s">
        <v>15</v>
      </c>
      <c r="H31" s="30">
        <v>13</v>
      </c>
      <c r="I31" s="31">
        <v>10</v>
      </c>
      <c r="J31" s="30">
        <v>19</v>
      </c>
      <c r="K31" s="31">
        <v>8</v>
      </c>
      <c r="L31" s="30">
        <v>9</v>
      </c>
      <c r="M31" s="31">
        <v>18</v>
      </c>
      <c r="N31" s="30">
        <v>5</v>
      </c>
      <c r="O31" s="31">
        <v>29</v>
      </c>
      <c r="P31" s="30" t="s">
        <v>15</v>
      </c>
      <c r="Q31" s="31" t="s">
        <v>15</v>
      </c>
    </row>
    <row r="32" spans="1:17" x14ac:dyDescent="0.25">
      <c r="A32" s="27">
        <v>26</v>
      </c>
      <c r="B32" s="32" t="s">
        <v>197</v>
      </c>
      <c r="C32" s="32" t="s">
        <v>198</v>
      </c>
      <c r="D32" s="32" t="s">
        <v>196</v>
      </c>
      <c r="E32" s="29">
        <v>65</v>
      </c>
      <c r="F32" s="30" t="s">
        <v>15</v>
      </c>
      <c r="G32" s="31" t="s">
        <v>15</v>
      </c>
      <c r="H32" s="30">
        <v>13</v>
      </c>
      <c r="I32" s="31">
        <v>10</v>
      </c>
      <c r="J32" s="30">
        <v>19</v>
      </c>
      <c r="K32" s="31">
        <v>8</v>
      </c>
      <c r="L32" s="30">
        <v>9</v>
      </c>
      <c r="M32" s="31">
        <v>18</v>
      </c>
      <c r="N32" s="30">
        <v>5</v>
      </c>
      <c r="O32" s="31">
        <v>29</v>
      </c>
      <c r="P32" s="30" t="s">
        <v>15</v>
      </c>
      <c r="Q32" s="31" t="s">
        <v>15</v>
      </c>
    </row>
    <row r="33" spans="1:17" x14ac:dyDescent="0.25">
      <c r="A33" s="27">
        <v>27</v>
      </c>
      <c r="B33" s="32" t="s">
        <v>200</v>
      </c>
      <c r="C33" s="32" t="s">
        <v>183</v>
      </c>
      <c r="D33" s="32" t="s">
        <v>199</v>
      </c>
      <c r="E33" s="29">
        <v>65</v>
      </c>
      <c r="F33" s="30" t="s">
        <v>15</v>
      </c>
      <c r="G33" s="31" t="s">
        <v>15</v>
      </c>
      <c r="H33" s="30">
        <v>9</v>
      </c>
      <c r="I33" s="31">
        <v>18</v>
      </c>
      <c r="J33" s="30" t="s">
        <v>15</v>
      </c>
      <c r="K33" s="31" t="s">
        <v>15</v>
      </c>
      <c r="L33" s="30">
        <v>9</v>
      </c>
      <c r="M33" s="31">
        <v>18</v>
      </c>
      <c r="N33" s="30">
        <v>5</v>
      </c>
      <c r="O33" s="31">
        <v>29</v>
      </c>
      <c r="P33" s="30" t="s">
        <v>15</v>
      </c>
      <c r="Q33" s="31" t="s">
        <v>15</v>
      </c>
    </row>
    <row r="34" spans="1:17" x14ac:dyDescent="0.25">
      <c r="A34" s="27">
        <v>28</v>
      </c>
      <c r="B34" s="32" t="s">
        <v>202</v>
      </c>
      <c r="C34" s="32" t="s">
        <v>203</v>
      </c>
      <c r="D34" s="32" t="s">
        <v>201</v>
      </c>
      <c r="E34" s="29">
        <v>65</v>
      </c>
      <c r="F34" s="30" t="s">
        <v>15</v>
      </c>
      <c r="G34" s="31" t="s">
        <v>15</v>
      </c>
      <c r="H34" s="30">
        <v>9</v>
      </c>
      <c r="I34" s="31">
        <v>18</v>
      </c>
      <c r="J34" s="30" t="s">
        <v>15</v>
      </c>
      <c r="K34" s="31" t="s">
        <v>15</v>
      </c>
      <c r="L34" s="30">
        <v>9</v>
      </c>
      <c r="M34" s="31">
        <v>18</v>
      </c>
      <c r="N34" s="30">
        <v>5</v>
      </c>
      <c r="O34" s="31">
        <v>29</v>
      </c>
      <c r="P34" s="30" t="s">
        <v>15</v>
      </c>
      <c r="Q34" s="31" t="s">
        <v>15</v>
      </c>
    </row>
    <row r="35" spans="1:17" x14ac:dyDescent="0.25">
      <c r="A35" s="27">
        <v>29</v>
      </c>
      <c r="B35" s="32" t="s">
        <v>205</v>
      </c>
      <c r="C35" s="32" t="s">
        <v>206</v>
      </c>
      <c r="D35" s="32" t="s">
        <v>204</v>
      </c>
      <c r="E35" s="29">
        <v>65</v>
      </c>
      <c r="F35" s="30">
        <v>5</v>
      </c>
      <c r="G35" s="31">
        <v>29</v>
      </c>
      <c r="H35" s="30" t="s">
        <v>15</v>
      </c>
      <c r="I35" s="31" t="s">
        <v>15</v>
      </c>
      <c r="J35" s="30">
        <v>9</v>
      </c>
      <c r="K35" s="31">
        <v>18</v>
      </c>
      <c r="L35" s="30" t="s">
        <v>15</v>
      </c>
      <c r="M35" s="31" t="s">
        <v>15</v>
      </c>
      <c r="N35" s="30">
        <v>9</v>
      </c>
      <c r="O35" s="31">
        <v>18</v>
      </c>
      <c r="P35" s="30" t="s">
        <v>15</v>
      </c>
      <c r="Q35" s="31" t="s">
        <v>15</v>
      </c>
    </row>
    <row r="36" spans="1:17" x14ac:dyDescent="0.25">
      <c r="A36" s="27">
        <v>30</v>
      </c>
      <c r="B36" s="32" t="s">
        <v>133</v>
      </c>
      <c r="C36" s="32" t="s">
        <v>207</v>
      </c>
      <c r="D36" s="32" t="s">
        <v>183</v>
      </c>
      <c r="E36" s="29">
        <v>65</v>
      </c>
      <c r="F36" s="30">
        <v>5</v>
      </c>
      <c r="G36" s="31">
        <v>29</v>
      </c>
      <c r="H36" s="30" t="s">
        <v>15</v>
      </c>
      <c r="I36" s="31" t="s">
        <v>15</v>
      </c>
      <c r="J36" s="30">
        <v>9</v>
      </c>
      <c r="K36" s="31">
        <v>18</v>
      </c>
      <c r="L36" s="30" t="s">
        <v>15</v>
      </c>
      <c r="M36" s="31" t="s">
        <v>15</v>
      </c>
      <c r="N36" s="30">
        <v>9</v>
      </c>
      <c r="O36" s="31">
        <v>18</v>
      </c>
      <c r="P36" s="30" t="s">
        <v>15</v>
      </c>
      <c r="Q36" s="31" t="s">
        <v>15</v>
      </c>
    </row>
    <row r="37" spans="1:17" x14ac:dyDescent="0.25">
      <c r="A37" s="27">
        <v>31</v>
      </c>
      <c r="B37" s="32" t="s">
        <v>232</v>
      </c>
      <c r="C37" s="32"/>
      <c r="D37" s="32" t="s">
        <v>231</v>
      </c>
      <c r="E37" s="29">
        <v>61</v>
      </c>
      <c r="F37" s="30">
        <v>5</v>
      </c>
      <c r="G37" s="31">
        <v>29</v>
      </c>
      <c r="H37" s="30">
        <v>9</v>
      </c>
      <c r="I37" s="31">
        <v>18</v>
      </c>
      <c r="J37" s="30" t="s">
        <v>15</v>
      </c>
      <c r="K37" s="31" t="s">
        <v>15</v>
      </c>
      <c r="L37" s="30">
        <v>21</v>
      </c>
      <c r="M37" s="31">
        <v>7</v>
      </c>
      <c r="N37" s="30">
        <v>21</v>
      </c>
      <c r="O37" s="31">
        <v>7</v>
      </c>
      <c r="P37" s="30" t="s">
        <v>15</v>
      </c>
      <c r="Q37" s="31" t="s">
        <v>15</v>
      </c>
    </row>
    <row r="38" spans="1:17" x14ac:dyDescent="0.25">
      <c r="A38" s="27">
        <v>32</v>
      </c>
      <c r="B38" s="32" t="s">
        <v>133</v>
      </c>
      <c r="C38" s="32" t="s">
        <v>237</v>
      </c>
      <c r="D38" s="32" t="s">
        <v>238</v>
      </c>
      <c r="E38" s="29">
        <v>59</v>
      </c>
      <c r="F38" s="30">
        <v>10</v>
      </c>
      <c r="G38" s="31">
        <v>16</v>
      </c>
      <c r="H38" s="30">
        <v>9</v>
      </c>
      <c r="I38" s="31">
        <v>18</v>
      </c>
      <c r="J38" s="30" t="s">
        <v>15</v>
      </c>
      <c r="K38" s="31" t="s">
        <v>15</v>
      </c>
      <c r="L38" s="30">
        <v>9</v>
      </c>
      <c r="M38" s="31">
        <v>18</v>
      </c>
      <c r="N38" s="30">
        <v>21</v>
      </c>
      <c r="O38" s="31">
        <v>7</v>
      </c>
      <c r="P38" s="30" t="s">
        <v>15</v>
      </c>
      <c r="Q38" s="31" t="s">
        <v>15</v>
      </c>
    </row>
    <row r="39" spans="1:17" x14ac:dyDescent="0.25">
      <c r="A39" s="27">
        <v>33</v>
      </c>
      <c r="B39" s="37" t="s">
        <v>76</v>
      </c>
      <c r="C39" s="32"/>
      <c r="D39" s="32" t="s">
        <v>77</v>
      </c>
      <c r="E39" s="29">
        <v>57</v>
      </c>
      <c r="F39" s="30" t="s">
        <v>15</v>
      </c>
      <c r="G39" s="31" t="s">
        <v>15</v>
      </c>
      <c r="H39" s="30" t="s">
        <v>15</v>
      </c>
      <c r="I39" s="31" t="s">
        <v>15</v>
      </c>
      <c r="J39" s="30" t="s">
        <v>15</v>
      </c>
      <c r="K39" s="31" t="s">
        <v>15</v>
      </c>
      <c r="L39" s="30">
        <v>5</v>
      </c>
      <c r="M39" s="31">
        <v>29</v>
      </c>
      <c r="N39" s="30">
        <v>9</v>
      </c>
      <c r="O39" s="31">
        <v>18</v>
      </c>
      <c r="P39" s="30">
        <v>14</v>
      </c>
      <c r="Q39" s="31">
        <v>10</v>
      </c>
    </row>
    <row r="40" spans="1:17" x14ac:dyDescent="0.25">
      <c r="A40" s="27">
        <v>34</v>
      </c>
      <c r="B40" s="32" t="s">
        <v>54</v>
      </c>
      <c r="C40" s="32" t="s">
        <v>55</v>
      </c>
      <c r="D40" s="32" t="s">
        <v>56</v>
      </c>
      <c r="E40" s="29">
        <v>55</v>
      </c>
      <c r="F40" s="30">
        <v>15</v>
      </c>
      <c r="G40" s="31">
        <v>10</v>
      </c>
      <c r="H40" s="30" t="s">
        <v>15</v>
      </c>
      <c r="I40" s="31" t="s">
        <v>15</v>
      </c>
      <c r="J40" s="30">
        <v>9</v>
      </c>
      <c r="K40" s="31">
        <v>18</v>
      </c>
      <c r="L40" s="30">
        <v>19</v>
      </c>
      <c r="M40" s="31">
        <v>8</v>
      </c>
      <c r="N40" s="30">
        <v>17</v>
      </c>
      <c r="O40" s="31">
        <v>9</v>
      </c>
      <c r="P40" s="30">
        <v>15</v>
      </c>
      <c r="Q40" s="31">
        <v>10</v>
      </c>
    </row>
    <row r="41" spans="1:17" x14ac:dyDescent="0.25">
      <c r="A41" s="27">
        <v>35</v>
      </c>
      <c r="B41" s="32" t="s">
        <v>216</v>
      </c>
      <c r="C41" s="32" t="s">
        <v>217</v>
      </c>
      <c r="D41" s="32" t="s">
        <v>218</v>
      </c>
      <c r="E41" s="29">
        <v>55</v>
      </c>
      <c r="F41" s="30">
        <v>5</v>
      </c>
      <c r="G41" s="31">
        <v>29</v>
      </c>
      <c r="H41" s="30" t="s">
        <v>15</v>
      </c>
      <c r="I41" s="31" t="s">
        <v>15</v>
      </c>
      <c r="J41" s="30">
        <v>9</v>
      </c>
      <c r="K41" s="31">
        <v>18</v>
      </c>
      <c r="L41" s="30" t="s">
        <v>15</v>
      </c>
      <c r="M41" s="31" t="s">
        <v>15</v>
      </c>
      <c r="N41" s="30">
        <v>19</v>
      </c>
      <c r="O41" s="31">
        <v>8</v>
      </c>
      <c r="P41" s="30" t="s">
        <v>15</v>
      </c>
      <c r="Q41" s="31" t="s">
        <v>15</v>
      </c>
    </row>
    <row r="42" spans="1:17" x14ac:dyDescent="0.25">
      <c r="A42" s="27">
        <v>36</v>
      </c>
      <c r="B42" s="32" t="s">
        <v>219</v>
      </c>
      <c r="C42" s="32" t="s">
        <v>220</v>
      </c>
      <c r="D42" s="32" t="s">
        <v>221</v>
      </c>
      <c r="E42" s="29">
        <v>55</v>
      </c>
      <c r="F42" s="30">
        <v>5</v>
      </c>
      <c r="G42" s="31">
        <v>29</v>
      </c>
      <c r="H42" s="30" t="s">
        <v>15</v>
      </c>
      <c r="I42" s="31" t="s">
        <v>15</v>
      </c>
      <c r="J42" s="30">
        <v>9</v>
      </c>
      <c r="K42" s="31">
        <v>18</v>
      </c>
      <c r="L42" s="30" t="s">
        <v>15</v>
      </c>
      <c r="M42" s="31" t="s">
        <v>15</v>
      </c>
      <c r="N42" s="30">
        <v>19</v>
      </c>
      <c r="O42" s="31">
        <v>8</v>
      </c>
      <c r="P42" s="30" t="s">
        <v>15</v>
      </c>
      <c r="Q42" s="31" t="s">
        <v>15</v>
      </c>
    </row>
    <row r="43" spans="1:17" x14ac:dyDescent="0.25">
      <c r="A43" s="27">
        <v>37</v>
      </c>
      <c r="B43" s="28" t="s">
        <v>16</v>
      </c>
      <c r="C43" s="28"/>
      <c r="D43" s="28" t="s">
        <v>17</v>
      </c>
      <c r="E43" s="29">
        <v>51</v>
      </c>
      <c r="F43" s="30" t="s">
        <v>15</v>
      </c>
      <c r="G43" s="31" t="s">
        <v>15</v>
      </c>
      <c r="H43" s="30" t="s">
        <v>15</v>
      </c>
      <c r="I43" s="31" t="s">
        <v>15</v>
      </c>
      <c r="J43" s="30" t="s">
        <v>15</v>
      </c>
      <c r="K43" s="31" t="s">
        <v>15</v>
      </c>
      <c r="L43" s="30" t="s">
        <v>15</v>
      </c>
      <c r="M43" s="31" t="s">
        <v>15</v>
      </c>
      <c r="N43" s="30" t="s">
        <v>15</v>
      </c>
      <c r="O43" s="31" t="s">
        <v>15</v>
      </c>
      <c r="P43" s="30">
        <v>1</v>
      </c>
      <c r="Q43" s="31">
        <v>51</v>
      </c>
    </row>
    <row r="44" spans="1:17" x14ac:dyDescent="0.25">
      <c r="A44" s="27">
        <v>38</v>
      </c>
      <c r="B44" s="28" t="s">
        <v>18</v>
      </c>
      <c r="C44" s="28"/>
      <c r="D44" s="28" t="s">
        <v>19</v>
      </c>
      <c r="E44" s="29">
        <v>51</v>
      </c>
      <c r="F44" s="30" t="s">
        <v>15</v>
      </c>
      <c r="G44" s="31" t="s">
        <v>15</v>
      </c>
      <c r="H44" s="30" t="s">
        <v>15</v>
      </c>
      <c r="I44" s="31" t="s">
        <v>15</v>
      </c>
      <c r="J44" s="30" t="s">
        <v>15</v>
      </c>
      <c r="K44" s="31" t="s">
        <v>15</v>
      </c>
      <c r="L44" s="30" t="s">
        <v>15</v>
      </c>
      <c r="M44" s="31" t="s">
        <v>15</v>
      </c>
      <c r="N44" s="30" t="s">
        <v>15</v>
      </c>
      <c r="O44" s="31" t="s">
        <v>15</v>
      </c>
      <c r="P44" s="30">
        <v>1</v>
      </c>
      <c r="Q44" s="31">
        <v>51</v>
      </c>
    </row>
    <row r="45" spans="1:17" x14ac:dyDescent="0.25">
      <c r="A45" s="27">
        <v>39</v>
      </c>
      <c r="B45" s="28" t="s">
        <v>22</v>
      </c>
      <c r="C45" s="28"/>
      <c r="D45" s="28" t="s">
        <v>23</v>
      </c>
      <c r="E45" s="29">
        <v>51</v>
      </c>
      <c r="F45" s="30" t="s">
        <v>15</v>
      </c>
      <c r="G45" s="31" t="s">
        <v>15</v>
      </c>
      <c r="H45" s="30" t="s">
        <v>15</v>
      </c>
      <c r="I45" s="31" t="s">
        <v>15</v>
      </c>
      <c r="J45" s="30">
        <v>1</v>
      </c>
      <c r="K45" s="31">
        <v>51</v>
      </c>
      <c r="L45" s="30" t="s">
        <v>15</v>
      </c>
      <c r="M45" s="31" t="s">
        <v>15</v>
      </c>
      <c r="N45" s="30" t="s">
        <v>15</v>
      </c>
      <c r="O45" s="31" t="s">
        <v>15</v>
      </c>
      <c r="P45" s="30" t="s">
        <v>15</v>
      </c>
      <c r="Q45" s="31" t="s">
        <v>15</v>
      </c>
    </row>
    <row r="46" spans="1:17" x14ac:dyDescent="0.25">
      <c r="A46" s="27">
        <v>40</v>
      </c>
      <c r="B46" s="34" t="s">
        <v>116</v>
      </c>
      <c r="C46" s="28"/>
      <c r="D46" s="28" t="s">
        <v>117</v>
      </c>
      <c r="E46" s="29">
        <v>51</v>
      </c>
      <c r="F46" s="30" t="s">
        <v>15</v>
      </c>
      <c r="G46" s="31" t="s">
        <v>15</v>
      </c>
      <c r="H46" s="30" t="s">
        <v>15</v>
      </c>
      <c r="I46" s="31" t="s">
        <v>15</v>
      </c>
      <c r="J46" s="30">
        <v>1</v>
      </c>
      <c r="K46" s="31">
        <v>51</v>
      </c>
      <c r="L46" s="30" t="s">
        <v>15</v>
      </c>
      <c r="M46" s="31" t="s">
        <v>15</v>
      </c>
      <c r="N46" s="30" t="s">
        <v>15</v>
      </c>
      <c r="O46" s="31" t="s">
        <v>15</v>
      </c>
      <c r="P46" s="30" t="s">
        <v>15</v>
      </c>
      <c r="Q46" s="31" t="s">
        <v>15</v>
      </c>
    </row>
    <row r="47" spans="1:17" x14ac:dyDescent="0.25">
      <c r="A47" s="27">
        <v>41</v>
      </c>
      <c r="B47" s="32" t="s">
        <v>114</v>
      </c>
      <c r="C47" s="32"/>
      <c r="D47" s="32" t="s">
        <v>115</v>
      </c>
      <c r="E47" s="29">
        <v>50</v>
      </c>
      <c r="F47" s="30" t="s">
        <v>15</v>
      </c>
      <c r="G47" s="31" t="s">
        <v>15</v>
      </c>
      <c r="H47" s="30">
        <v>9</v>
      </c>
      <c r="I47" s="31">
        <v>18</v>
      </c>
      <c r="J47" s="30" t="s">
        <v>15</v>
      </c>
      <c r="K47" s="31" t="s">
        <v>15</v>
      </c>
      <c r="L47" s="30">
        <v>9</v>
      </c>
      <c r="M47" s="31">
        <v>18</v>
      </c>
      <c r="N47" s="30">
        <v>21</v>
      </c>
      <c r="O47" s="31">
        <v>7</v>
      </c>
      <c r="P47" s="30">
        <v>21</v>
      </c>
      <c r="Q47" s="31">
        <v>7</v>
      </c>
    </row>
    <row r="48" spans="1:17" x14ac:dyDescent="0.25">
      <c r="A48" s="27">
        <v>42</v>
      </c>
      <c r="B48" s="32" t="s">
        <v>255</v>
      </c>
      <c r="C48" s="32"/>
      <c r="D48" s="32" t="s">
        <v>256</v>
      </c>
      <c r="E48" s="29">
        <v>49</v>
      </c>
      <c r="F48" s="30" t="s">
        <v>15</v>
      </c>
      <c r="G48" s="31" t="s">
        <v>15</v>
      </c>
      <c r="H48" s="30">
        <v>17</v>
      </c>
      <c r="I48" s="31">
        <v>9</v>
      </c>
      <c r="J48" s="30" t="s">
        <v>15</v>
      </c>
      <c r="K48" s="31" t="s">
        <v>15</v>
      </c>
      <c r="L48" s="30">
        <v>3</v>
      </c>
      <c r="M48" s="31">
        <v>40</v>
      </c>
      <c r="N48" s="30" t="s">
        <v>15</v>
      </c>
      <c r="O48" s="31" t="s">
        <v>15</v>
      </c>
      <c r="P48" s="30" t="s">
        <v>15</v>
      </c>
      <c r="Q48" s="31" t="s">
        <v>15</v>
      </c>
    </row>
    <row r="49" spans="1:17" x14ac:dyDescent="0.25">
      <c r="A49" s="27">
        <v>43</v>
      </c>
      <c r="B49" s="32" t="s">
        <v>257</v>
      </c>
      <c r="C49" s="32"/>
      <c r="D49" s="32" t="s">
        <v>258</v>
      </c>
      <c r="E49" s="29">
        <v>49</v>
      </c>
      <c r="F49" s="30" t="s">
        <v>15</v>
      </c>
      <c r="G49" s="31" t="s">
        <v>15</v>
      </c>
      <c r="H49" s="30">
        <v>17</v>
      </c>
      <c r="I49" s="31">
        <v>9</v>
      </c>
      <c r="J49" s="30" t="s">
        <v>15</v>
      </c>
      <c r="K49" s="31" t="s">
        <v>15</v>
      </c>
      <c r="L49" s="30">
        <v>3</v>
      </c>
      <c r="M49" s="31">
        <v>40</v>
      </c>
      <c r="N49" s="30" t="s">
        <v>15</v>
      </c>
      <c r="O49" s="31" t="s">
        <v>15</v>
      </c>
      <c r="P49" s="30" t="s">
        <v>15</v>
      </c>
      <c r="Q49" s="31" t="s">
        <v>15</v>
      </c>
    </row>
    <row r="50" spans="1:17" x14ac:dyDescent="0.25">
      <c r="A50" s="27">
        <v>44</v>
      </c>
      <c r="B50" s="37" t="s">
        <v>108</v>
      </c>
      <c r="C50" s="32"/>
      <c r="D50" s="32" t="s">
        <v>109</v>
      </c>
      <c r="E50" s="29">
        <v>47</v>
      </c>
      <c r="F50" s="30" t="s">
        <v>15</v>
      </c>
      <c r="G50" s="31" t="s">
        <v>15</v>
      </c>
      <c r="H50" s="30" t="s">
        <v>15</v>
      </c>
      <c r="I50" s="31" t="s">
        <v>15</v>
      </c>
      <c r="J50" s="30">
        <v>5</v>
      </c>
      <c r="K50" s="31">
        <v>29</v>
      </c>
      <c r="L50" s="30" t="s">
        <v>15</v>
      </c>
      <c r="M50" s="31" t="s">
        <v>15</v>
      </c>
      <c r="N50" s="30">
        <v>9</v>
      </c>
      <c r="O50" s="31">
        <v>18</v>
      </c>
      <c r="P50" s="30" t="s">
        <v>15</v>
      </c>
      <c r="Q50" s="31" t="s">
        <v>15</v>
      </c>
    </row>
    <row r="51" spans="1:17" x14ac:dyDescent="0.25">
      <c r="A51" s="27">
        <v>45</v>
      </c>
      <c r="B51" s="37" t="s">
        <v>151</v>
      </c>
      <c r="C51" s="32"/>
      <c r="D51" s="32" t="s">
        <v>152</v>
      </c>
      <c r="E51" s="29">
        <v>47</v>
      </c>
      <c r="F51" s="30" t="s">
        <v>15</v>
      </c>
      <c r="G51" s="31" t="s">
        <v>15</v>
      </c>
      <c r="H51" s="30" t="s">
        <v>15</v>
      </c>
      <c r="I51" s="31" t="s">
        <v>15</v>
      </c>
      <c r="J51" s="30">
        <v>5</v>
      </c>
      <c r="K51" s="31">
        <v>29</v>
      </c>
      <c r="L51" s="30" t="s">
        <v>15</v>
      </c>
      <c r="M51" s="31" t="s">
        <v>15</v>
      </c>
      <c r="N51" s="30">
        <v>9</v>
      </c>
      <c r="O51" s="31">
        <v>18</v>
      </c>
      <c r="P51" s="30" t="s">
        <v>15</v>
      </c>
      <c r="Q51" s="31" t="s">
        <v>15</v>
      </c>
    </row>
    <row r="52" spans="1:17" x14ac:dyDescent="0.25">
      <c r="A52" s="27">
        <v>46</v>
      </c>
      <c r="B52" s="28" t="s">
        <v>169</v>
      </c>
      <c r="C52" s="28"/>
      <c r="D52" s="28" t="s">
        <v>170</v>
      </c>
      <c r="E52" s="29">
        <v>47</v>
      </c>
      <c r="F52" s="30">
        <v>5</v>
      </c>
      <c r="G52" s="31">
        <v>29</v>
      </c>
      <c r="H52" s="30" t="s">
        <v>15</v>
      </c>
      <c r="I52" s="31" t="s">
        <v>15</v>
      </c>
      <c r="J52" s="30">
        <v>9</v>
      </c>
      <c r="K52" s="31">
        <v>18</v>
      </c>
      <c r="L52" s="30" t="s">
        <v>15</v>
      </c>
      <c r="M52" s="31" t="s">
        <v>15</v>
      </c>
      <c r="N52" s="30" t="s">
        <v>15</v>
      </c>
      <c r="O52" s="31" t="s">
        <v>15</v>
      </c>
      <c r="P52" s="30" t="s">
        <v>15</v>
      </c>
      <c r="Q52" s="31" t="s">
        <v>15</v>
      </c>
    </row>
    <row r="53" spans="1:17" x14ac:dyDescent="0.25">
      <c r="A53" s="27">
        <v>47</v>
      </c>
      <c r="B53" s="28" t="s">
        <v>98</v>
      </c>
      <c r="C53" s="28"/>
      <c r="D53" s="28" t="s">
        <v>99</v>
      </c>
      <c r="E53" s="29">
        <v>45</v>
      </c>
      <c r="F53" s="30" t="s">
        <v>15</v>
      </c>
      <c r="G53" s="31" t="s">
        <v>15</v>
      </c>
      <c r="H53" s="30" t="s">
        <v>15</v>
      </c>
      <c r="I53" s="31" t="s">
        <v>15</v>
      </c>
      <c r="J53" s="30" t="s">
        <v>15</v>
      </c>
      <c r="K53" s="31" t="s">
        <v>15</v>
      </c>
      <c r="L53" s="30" t="s">
        <v>15</v>
      </c>
      <c r="M53" s="31" t="s">
        <v>15</v>
      </c>
      <c r="N53" s="30" t="s">
        <v>15</v>
      </c>
      <c r="O53" s="31" t="s">
        <v>15</v>
      </c>
      <c r="P53" s="30">
        <v>2</v>
      </c>
      <c r="Q53" s="31">
        <v>45</v>
      </c>
    </row>
    <row r="54" spans="1:17" x14ac:dyDescent="0.25">
      <c r="A54" s="27">
        <v>48</v>
      </c>
      <c r="B54" s="32" t="s">
        <v>100</v>
      </c>
      <c r="C54" s="32"/>
      <c r="D54" s="32" t="s">
        <v>101</v>
      </c>
      <c r="E54" s="29">
        <v>45</v>
      </c>
      <c r="F54" s="30" t="s">
        <v>15</v>
      </c>
      <c r="G54" s="31" t="s">
        <v>15</v>
      </c>
      <c r="H54" s="30" t="s">
        <v>15</v>
      </c>
      <c r="I54" s="31" t="s">
        <v>15</v>
      </c>
      <c r="J54" s="30" t="s">
        <v>15</v>
      </c>
      <c r="K54" s="31" t="s">
        <v>15</v>
      </c>
      <c r="L54" s="30" t="s">
        <v>15</v>
      </c>
      <c r="M54" s="31" t="s">
        <v>15</v>
      </c>
      <c r="N54" s="30" t="s">
        <v>15</v>
      </c>
      <c r="O54" s="31" t="s">
        <v>15</v>
      </c>
      <c r="P54" s="30">
        <v>2</v>
      </c>
      <c r="Q54" s="31">
        <v>45</v>
      </c>
    </row>
    <row r="55" spans="1:17" x14ac:dyDescent="0.25">
      <c r="A55" s="27">
        <v>49</v>
      </c>
      <c r="B55" s="32" t="s">
        <v>191</v>
      </c>
      <c r="C55" s="32"/>
      <c r="D55" s="32" t="s">
        <v>190</v>
      </c>
      <c r="E55" s="29">
        <v>45</v>
      </c>
      <c r="F55" s="30" t="s">
        <v>15</v>
      </c>
      <c r="G55" s="31" t="s">
        <v>15</v>
      </c>
      <c r="H55" s="30" t="s">
        <v>15</v>
      </c>
      <c r="I55" s="31" t="s">
        <v>15</v>
      </c>
      <c r="J55" s="30" t="s">
        <v>15</v>
      </c>
      <c r="K55" s="31" t="s">
        <v>15</v>
      </c>
      <c r="L55" s="30" t="s">
        <v>15</v>
      </c>
      <c r="M55" s="31" t="s">
        <v>15</v>
      </c>
      <c r="N55" s="30">
        <v>2</v>
      </c>
      <c r="O55" s="31">
        <v>45</v>
      </c>
      <c r="P55" s="30" t="s">
        <v>15</v>
      </c>
      <c r="Q55" s="31" t="s">
        <v>15</v>
      </c>
    </row>
    <row r="56" spans="1:17" x14ac:dyDescent="0.25">
      <c r="A56" s="27">
        <v>50</v>
      </c>
      <c r="B56" s="32" t="s">
        <v>114</v>
      </c>
      <c r="C56" s="32" t="s">
        <v>244</v>
      </c>
      <c r="D56" s="32" t="s">
        <v>29</v>
      </c>
      <c r="E56" s="29">
        <v>42</v>
      </c>
      <c r="F56" s="30">
        <v>11</v>
      </c>
      <c r="G56" s="31">
        <v>14</v>
      </c>
      <c r="H56" s="30">
        <v>13</v>
      </c>
      <c r="I56" s="31">
        <v>10</v>
      </c>
      <c r="J56" s="30">
        <v>25</v>
      </c>
      <c r="K56" s="31">
        <v>6</v>
      </c>
      <c r="L56" s="30">
        <v>25</v>
      </c>
      <c r="M56" s="31">
        <v>6</v>
      </c>
      <c r="N56" s="30">
        <v>25</v>
      </c>
      <c r="O56" s="31">
        <v>6</v>
      </c>
      <c r="P56" s="30" t="s">
        <v>15</v>
      </c>
      <c r="Q56" s="31" t="s">
        <v>15</v>
      </c>
    </row>
    <row r="57" spans="1:17" x14ac:dyDescent="0.25">
      <c r="A57" s="27">
        <v>51</v>
      </c>
      <c r="B57" s="32" t="s">
        <v>245</v>
      </c>
      <c r="C57" s="32" t="s">
        <v>246</v>
      </c>
      <c r="D57" s="32" t="s">
        <v>247</v>
      </c>
      <c r="E57" s="29">
        <v>42</v>
      </c>
      <c r="F57" s="30">
        <v>11</v>
      </c>
      <c r="G57" s="31">
        <v>14</v>
      </c>
      <c r="H57" s="30">
        <v>13</v>
      </c>
      <c r="I57" s="31">
        <v>10</v>
      </c>
      <c r="J57" s="30">
        <v>25</v>
      </c>
      <c r="K57" s="31">
        <v>6</v>
      </c>
      <c r="L57" s="30">
        <v>25</v>
      </c>
      <c r="M57" s="31">
        <v>6</v>
      </c>
      <c r="N57" s="30">
        <v>25</v>
      </c>
      <c r="O57" s="31">
        <v>6</v>
      </c>
      <c r="P57" s="30" t="s">
        <v>15</v>
      </c>
      <c r="Q57" s="31" t="s">
        <v>15</v>
      </c>
    </row>
    <row r="58" spans="1:17" x14ac:dyDescent="0.25">
      <c r="A58" s="27">
        <v>52</v>
      </c>
      <c r="B58" s="32" t="s">
        <v>24</v>
      </c>
      <c r="C58" s="32" t="s">
        <v>25</v>
      </c>
      <c r="D58" s="32" t="s">
        <v>26</v>
      </c>
      <c r="E58" s="29">
        <v>40</v>
      </c>
      <c r="F58" s="30" t="s">
        <v>15</v>
      </c>
      <c r="G58" s="31" t="s">
        <v>15</v>
      </c>
      <c r="H58" s="30" t="s">
        <v>15</v>
      </c>
      <c r="I58" s="31" t="s">
        <v>15</v>
      </c>
      <c r="J58" s="30" t="s">
        <v>15</v>
      </c>
      <c r="K58" s="31" t="s">
        <v>15</v>
      </c>
      <c r="L58" s="30" t="s">
        <v>15</v>
      </c>
      <c r="M58" s="31" t="s">
        <v>15</v>
      </c>
      <c r="N58" s="30" t="s">
        <v>15</v>
      </c>
      <c r="O58" s="31" t="s">
        <v>15</v>
      </c>
      <c r="P58" s="30">
        <v>3</v>
      </c>
      <c r="Q58" s="31">
        <v>40</v>
      </c>
    </row>
    <row r="59" spans="1:17" x14ac:dyDescent="0.25">
      <c r="A59" s="27">
        <v>53</v>
      </c>
      <c r="B59" s="32" t="s">
        <v>27</v>
      </c>
      <c r="C59" s="32"/>
      <c r="D59" s="32" t="s">
        <v>28</v>
      </c>
      <c r="E59" s="29">
        <v>40</v>
      </c>
      <c r="F59" s="30" t="s">
        <v>15</v>
      </c>
      <c r="G59" s="31" t="s">
        <v>15</v>
      </c>
      <c r="H59" s="30" t="s">
        <v>15</v>
      </c>
      <c r="I59" s="31" t="s">
        <v>15</v>
      </c>
      <c r="J59" s="30" t="s">
        <v>15</v>
      </c>
      <c r="K59" s="31" t="s">
        <v>15</v>
      </c>
      <c r="L59" s="30" t="s">
        <v>15</v>
      </c>
      <c r="M59" s="31" t="s">
        <v>15</v>
      </c>
      <c r="N59" s="30" t="s">
        <v>15</v>
      </c>
      <c r="O59" s="31" t="s">
        <v>15</v>
      </c>
      <c r="P59" s="30">
        <v>3</v>
      </c>
      <c r="Q59" s="31">
        <v>40</v>
      </c>
    </row>
    <row r="60" spans="1:17" x14ac:dyDescent="0.25">
      <c r="A60" s="27">
        <v>54</v>
      </c>
      <c r="B60" s="28" t="s">
        <v>35</v>
      </c>
      <c r="C60" s="28"/>
      <c r="D60" s="28" t="s">
        <v>36</v>
      </c>
      <c r="E60" s="29">
        <v>40</v>
      </c>
      <c r="F60" s="30" t="s">
        <v>15</v>
      </c>
      <c r="G60" s="31" t="s">
        <v>15</v>
      </c>
      <c r="H60" s="30" t="s">
        <v>15</v>
      </c>
      <c r="I60" s="31" t="s">
        <v>15</v>
      </c>
      <c r="J60" s="30" t="s">
        <v>15</v>
      </c>
      <c r="K60" s="31" t="s">
        <v>15</v>
      </c>
      <c r="L60" s="30" t="s">
        <v>15</v>
      </c>
      <c r="M60" s="31" t="s">
        <v>15</v>
      </c>
      <c r="N60" s="30" t="s">
        <v>15</v>
      </c>
      <c r="O60" s="31" t="s">
        <v>15</v>
      </c>
      <c r="P60" s="30">
        <v>3</v>
      </c>
      <c r="Q60" s="31">
        <v>40</v>
      </c>
    </row>
    <row r="61" spans="1:17" x14ac:dyDescent="0.25">
      <c r="A61" s="27">
        <v>55</v>
      </c>
      <c r="B61" s="32" t="s">
        <v>52</v>
      </c>
      <c r="C61" s="32"/>
      <c r="D61" s="32" t="s">
        <v>53</v>
      </c>
      <c r="E61" s="29">
        <v>40</v>
      </c>
      <c r="F61" s="30" t="s">
        <v>15</v>
      </c>
      <c r="G61" s="31" t="s">
        <v>15</v>
      </c>
      <c r="H61" s="30" t="s">
        <v>15</v>
      </c>
      <c r="I61" s="31" t="s">
        <v>15</v>
      </c>
      <c r="J61" s="30" t="s">
        <v>15</v>
      </c>
      <c r="K61" s="31" t="s">
        <v>15</v>
      </c>
      <c r="L61" s="30" t="s">
        <v>15</v>
      </c>
      <c r="M61" s="31" t="s">
        <v>15</v>
      </c>
      <c r="N61" s="30" t="s">
        <v>15</v>
      </c>
      <c r="O61" s="31" t="s">
        <v>15</v>
      </c>
      <c r="P61" s="30">
        <v>3</v>
      </c>
      <c r="Q61" s="31">
        <v>40</v>
      </c>
    </row>
    <row r="62" spans="1:17" x14ac:dyDescent="0.25">
      <c r="A62" s="27">
        <v>56</v>
      </c>
      <c r="B62" s="28" t="s">
        <v>138</v>
      </c>
      <c r="C62" s="28"/>
      <c r="D62" s="28" t="s">
        <v>139</v>
      </c>
      <c r="E62" s="29">
        <v>36</v>
      </c>
      <c r="F62" s="30" t="s">
        <v>15</v>
      </c>
      <c r="G62" s="31" t="s">
        <v>15</v>
      </c>
      <c r="H62" s="30" t="s">
        <v>15</v>
      </c>
      <c r="I62" s="31" t="s">
        <v>15</v>
      </c>
      <c r="J62" s="30" t="s">
        <v>15</v>
      </c>
      <c r="K62" s="31" t="s">
        <v>15</v>
      </c>
      <c r="L62" s="30" t="s">
        <v>15</v>
      </c>
      <c r="M62" s="31" t="s">
        <v>15</v>
      </c>
      <c r="N62" s="30">
        <v>9</v>
      </c>
      <c r="O62" s="31">
        <v>18</v>
      </c>
      <c r="P62" s="30">
        <v>9</v>
      </c>
      <c r="Q62" s="31">
        <v>18</v>
      </c>
    </row>
    <row r="63" spans="1:17" x14ac:dyDescent="0.25">
      <c r="A63" s="27">
        <v>57</v>
      </c>
      <c r="B63" s="32" t="s">
        <v>208</v>
      </c>
      <c r="C63" s="32" t="s">
        <v>209</v>
      </c>
      <c r="D63" s="32" t="s">
        <v>210</v>
      </c>
      <c r="E63" s="29">
        <v>36</v>
      </c>
      <c r="F63" s="30" t="s">
        <v>15</v>
      </c>
      <c r="G63" s="31" t="s">
        <v>15</v>
      </c>
      <c r="H63" s="30" t="s">
        <v>15</v>
      </c>
      <c r="I63" s="31" t="s">
        <v>15</v>
      </c>
      <c r="J63" s="30" t="s">
        <v>15</v>
      </c>
      <c r="K63" s="31" t="s">
        <v>15</v>
      </c>
      <c r="L63" s="30">
        <v>9</v>
      </c>
      <c r="M63" s="31">
        <v>18</v>
      </c>
      <c r="N63" s="30">
        <v>9</v>
      </c>
      <c r="O63" s="31">
        <v>18</v>
      </c>
      <c r="P63" s="30" t="s">
        <v>15</v>
      </c>
      <c r="Q63" s="31" t="s">
        <v>15</v>
      </c>
    </row>
    <row r="64" spans="1:17" x14ac:dyDescent="0.25">
      <c r="A64" s="27">
        <v>58</v>
      </c>
      <c r="B64" s="32" t="s">
        <v>42</v>
      </c>
      <c r="C64" s="32" t="s">
        <v>233</v>
      </c>
      <c r="D64" s="32" t="s">
        <v>234</v>
      </c>
      <c r="E64" s="29">
        <v>36</v>
      </c>
      <c r="F64" s="30" t="s">
        <v>15</v>
      </c>
      <c r="G64" s="31" t="s">
        <v>15</v>
      </c>
      <c r="H64" s="30">
        <v>5</v>
      </c>
      <c r="I64" s="31">
        <v>29</v>
      </c>
      <c r="J64" s="30" t="s">
        <v>15</v>
      </c>
      <c r="K64" s="31" t="s">
        <v>15</v>
      </c>
      <c r="L64" s="30" t="s">
        <v>15</v>
      </c>
      <c r="M64" s="31" t="s">
        <v>15</v>
      </c>
      <c r="N64" s="30">
        <v>21</v>
      </c>
      <c r="O64" s="31">
        <v>7</v>
      </c>
      <c r="P64" s="30" t="s">
        <v>15</v>
      </c>
      <c r="Q64" s="31" t="s">
        <v>15</v>
      </c>
    </row>
    <row r="65" spans="1:19" x14ac:dyDescent="0.25">
      <c r="A65" s="27">
        <v>59</v>
      </c>
      <c r="B65" s="32" t="s">
        <v>236</v>
      </c>
      <c r="C65" s="32"/>
      <c r="D65" s="32" t="s">
        <v>235</v>
      </c>
      <c r="E65" s="29">
        <v>36</v>
      </c>
      <c r="F65" s="30" t="s">
        <v>15</v>
      </c>
      <c r="G65" s="31" t="s">
        <v>15</v>
      </c>
      <c r="H65" s="30">
        <v>5</v>
      </c>
      <c r="I65" s="31">
        <v>29</v>
      </c>
      <c r="J65" s="30" t="s">
        <v>15</v>
      </c>
      <c r="K65" s="31" t="s">
        <v>15</v>
      </c>
      <c r="L65" s="30" t="s">
        <v>15</v>
      </c>
      <c r="M65" s="31" t="s">
        <v>15</v>
      </c>
      <c r="N65" s="30">
        <v>21</v>
      </c>
      <c r="O65" s="31">
        <v>7</v>
      </c>
      <c r="P65" s="30" t="s">
        <v>15</v>
      </c>
      <c r="Q65" s="31" t="s">
        <v>15</v>
      </c>
    </row>
    <row r="66" spans="1:19" x14ac:dyDescent="0.25">
      <c r="A66" s="27">
        <v>60</v>
      </c>
      <c r="B66" s="37" t="s">
        <v>113</v>
      </c>
      <c r="C66" s="32"/>
      <c r="D66" s="32" t="s">
        <v>30</v>
      </c>
      <c r="E66" s="29">
        <v>35</v>
      </c>
      <c r="F66" s="30">
        <v>11</v>
      </c>
      <c r="G66" s="31">
        <v>14</v>
      </c>
      <c r="H66" s="30" t="s">
        <v>15</v>
      </c>
      <c r="I66" s="31" t="s">
        <v>15</v>
      </c>
      <c r="J66" s="30">
        <v>21</v>
      </c>
      <c r="K66" s="31">
        <v>7</v>
      </c>
      <c r="L66" s="30">
        <v>21</v>
      </c>
      <c r="M66" s="31">
        <v>7</v>
      </c>
      <c r="N66" s="30" t="s">
        <v>15</v>
      </c>
      <c r="O66" s="31" t="s">
        <v>15</v>
      </c>
      <c r="P66" s="30">
        <v>21</v>
      </c>
      <c r="Q66" s="31">
        <v>7</v>
      </c>
    </row>
    <row r="67" spans="1:19" x14ac:dyDescent="0.25">
      <c r="A67" s="27">
        <v>61</v>
      </c>
      <c r="B67" s="37" t="s">
        <v>122</v>
      </c>
      <c r="C67" s="32"/>
      <c r="D67" s="32" t="s">
        <v>123</v>
      </c>
      <c r="E67" s="29">
        <v>35</v>
      </c>
      <c r="F67" s="30">
        <v>11</v>
      </c>
      <c r="G67" s="31">
        <v>14</v>
      </c>
      <c r="H67" s="30" t="s">
        <v>15</v>
      </c>
      <c r="I67" s="31" t="s">
        <v>15</v>
      </c>
      <c r="J67" s="30">
        <v>21</v>
      </c>
      <c r="K67" s="31">
        <v>7</v>
      </c>
      <c r="L67" s="30">
        <v>21</v>
      </c>
      <c r="M67" s="31">
        <v>7</v>
      </c>
      <c r="N67" s="30" t="s">
        <v>15</v>
      </c>
      <c r="O67" s="31" t="s">
        <v>15</v>
      </c>
      <c r="P67" s="30">
        <v>21</v>
      </c>
      <c r="Q67" s="31">
        <v>7</v>
      </c>
    </row>
    <row r="68" spans="1:19" x14ac:dyDescent="0.25">
      <c r="A68" s="27">
        <v>62</v>
      </c>
      <c r="B68" s="32" t="s">
        <v>66</v>
      </c>
      <c r="C68" s="32" t="s">
        <v>67</v>
      </c>
      <c r="D68" s="32" t="s">
        <v>68</v>
      </c>
      <c r="E68" s="29">
        <v>29</v>
      </c>
      <c r="F68" s="30" t="s">
        <v>15</v>
      </c>
      <c r="G68" s="31" t="s">
        <v>15</v>
      </c>
      <c r="H68" s="30" t="s">
        <v>15</v>
      </c>
      <c r="I68" s="31" t="s">
        <v>15</v>
      </c>
      <c r="J68" s="30">
        <v>25</v>
      </c>
      <c r="K68" s="31">
        <v>6</v>
      </c>
      <c r="L68" s="30">
        <v>19</v>
      </c>
      <c r="M68" s="31">
        <v>8</v>
      </c>
      <c r="N68" s="30">
        <v>25</v>
      </c>
      <c r="O68" s="31">
        <v>6</v>
      </c>
      <c r="P68" s="30">
        <v>17</v>
      </c>
      <c r="Q68" s="31">
        <v>9</v>
      </c>
    </row>
    <row r="69" spans="1:19" ht="14.25" customHeight="1" x14ac:dyDescent="0.25">
      <c r="A69" s="27">
        <v>63</v>
      </c>
      <c r="B69" s="32" t="s">
        <v>69</v>
      </c>
      <c r="C69" s="32"/>
      <c r="D69" s="32" t="s">
        <v>70</v>
      </c>
      <c r="E69" s="29">
        <v>29</v>
      </c>
      <c r="F69" s="30" t="s">
        <v>15</v>
      </c>
      <c r="G69" s="31" t="s">
        <v>15</v>
      </c>
      <c r="H69" s="30" t="s">
        <v>15</v>
      </c>
      <c r="I69" s="31" t="s">
        <v>15</v>
      </c>
      <c r="J69" s="30">
        <v>25</v>
      </c>
      <c r="K69" s="31">
        <v>6</v>
      </c>
      <c r="L69" s="30">
        <v>19</v>
      </c>
      <c r="M69" s="31">
        <v>8</v>
      </c>
      <c r="N69" s="30">
        <v>25</v>
      </c>
      <c r="O69" s="31">
        <v>6</v>
      </c>
      <c r="P69" s="30">
        <v>17</v>
      </c>
      <c r="Q69" s="31">
        <v>9</v>
      </c>
    </row>
    <row r="70" spans="1:19" x14ac:dyDescent="0.25">
      <c r="A70" s="27">
        <v>64</v>
      </c>
      <c r="B70" s="32" t="s">
        <v>84</v>
      </c>
      <c r="C70" s="32"/>
      <c r="D70" s="32" t="s">
        <v>85</v>
      </c>
      <c r="E70" s="29">
        <v>29</v>
      </c>
      <c r="F70" s="30" t="s">
        <v>15</v>
      </c>
      <c r="G70" s="31" t="s">
        <v>15</v>
      </c>
      <c r="H70" s="30" t="s">
        <v>15</v>
      </c>
      <c r="I70" s="31" t="s">
        <v>15</v>
      </c>
      <c r="J70" s="30" t="s">
        <v>15</v>
      </c>
      <c r="K70" s="31" t="s">
        <v>15</v>
      </c>
      <c r="L70" s="30" t="s">
        <v>15</v>
      </c>
      <c r="M70" s="31" t="s">
        <v>15</v>
      </c>
      <c r="N70" s="30" t="s">
        <v>15</v>
      </c>
      <c r="O70" s="31" t="s">
        <v>15</v>
      </c>
      <c r="P70" s="30">
        <v>5</v>
      </c>
      <c r="Q70" s="31">
        <v>29</v>
      </c>
    </row>
    <row r="71" spans="1:19" x14ac:dyDescent="0.25">
      <c r="A71" s="27">
        <v>65</v>
      </c>
      <c r="B71" s="37" t="s">
        <v>50</v>
      </c>
      <c r="C71" s="32"/>
      <c r="D71" s="32" t="s">
        <v>51</v>
      </c>
      <c r="E71" s="29">
        <v>29</v>
      </c>
      <c r="F71" s="30" t="s">
        <v>15</v>
      </c>
      <c r="G71" s="31" t="s">
        <v>15</v>
      </c>
      <c r="H71" s="30" t="s">
        <v>15</v>
      </c>
      <c r="I71" s="31" t="s">
        <v>15</v>
      </c>
      <c r="J71" s="30" t="s">
        <v>15</v>
      </c>
      <c r="K71" s="31" t="s">
        <v>15</v>
      </c>
      <c r="L71" s="30" t="s">
        <v>15</v>
      </c>
      <c r="M71" s="31" t="s">
        <v>15</v>
      </c>
      <c r="N71" s="30" t="s">
        <v>15</v>
      </c>
      <c r="O71" s="31" t="s">
        <v>15</v>
      </c>
      <c r="P71" s="30">
        <v>5</v>
      </c>
      <c r="Q71" s="31">
        <v>29</v>
      </c>
    </row>
    <row r="72" spans="1:19" x14ac:dyDescent="0.25">
      <c r="A72" s="27">
        <v>66</v>
      </c>
      <c r="B72" s="32" t="s">
        <v>102</v>
      </c>
      <c r="C72" s="32"/>
      <c r="D72" s="32" t="s">
        <v>85</v>
      </c>
      <c r="E72" s="29">
        <v>29</v>
      </c>
      <c r="F72" s="30" t="s">
        <v>15</v>
      </c>
      <c r="G72" s="31" t="s">
        <v>15</v>
      </c>
      <c r="H72" s="30" t="s">
        <v>15</v>
      </c>
      <c r="I72" s="31" t="s">
        <v>15</v>
      </c>
      <c r="J72" s="30" t="s">
        <v>15</v>
      </c>
      <c r="K72" s="31" t="s">
        <v>15</v>
      </c>
      <c r="L72" s="30" t="s">
        <v>15</v>
      </c>
      <c r="M72" s="31" t="s">
        <v>15</v>
      </c>
      <c r="N72" s="30" t="s">
        <v>15</v>
      </c>
      <c r="O72" s="31" t="s">
        <v>15</v>
      </c>
      <c r="P72" s="30">
        <v>5</v>
      </c>
      <c r="Q72" s="31">
        <v>29</v>
      </c>
    </row>
    <row r="73" spans="1:19" x14ac:dyDescent="0.25">
      <c r="A73" s="27">
        <v>67</v>
      </c>
      <c r="B73" s="32" t="s">
        <v>103</v>
      </c>
      <c r="C73" s="32"/>
      <c r="D73" s="32" t="s">
        <v>104</v>
      </c>
      <c r="E73" s="29">
        <v>29</v>
      </c>
      <c r="F73" s="30" t="s">
        <v>15</v>
      </c>
      <c r="G73" s="31" t="s">
        <v>15</v>
      </c>
      <c r="H73" s="30" t="s">
        <v>15</v>
      </c>
      <c r="I73" s="31" t="s">
        <v>15</v>
      </c>
      <c r="J73" s="30" t="s">
        <v>15</v>
      </c>
      <c r="K73" s="31" t="s">
        <v>15</v>
      </c>
      <c r="L73" s="30" t="s">
        <v>15</v>
      </c>
      <c r="M73" s="31" t="s">
        <v>15</v>
      </c>
      <c r="N73" s="30" t="s">
        <v>15</v>
      </c>
      <c r="O73" s="31" t="s">
        <v>15</v>
      </c>
      <c r="P73" s="30">
        <v>5</v>
      </c>
      <c r="Q73" s="31">
        <v>29</v>
      </c>
    </row>
    <row r="74" spans="1:19" x14ac:dyDescent="0.25">
      <c r="A74" s="27">
        <v>68</v>
      </c>
      <c r="B74" s="32" t="s">
        <v>63</v>
      </c>
      <c r="C74" s="32" t="s">
        <v>64</v>
      </c>
      <c r="D74" s="32" t="s">
        <v>65</v>
      </c>
      <c r="E74" s="29">
        <v>29</v>
      </c>
      <c r="F74" s="30">
        <v>15</v>
      </c>
      <c r="G74" s="31">
        <v>10</v>
      </c>
      <c r="H74" s="30" t="s">
        <v>15</v>
      </c>
      <c r="I74" s="31" t="s">
        <v>15</v>
      </c>
      <c r="J74" s="30" t="s">
        <v>15</v>
      </c>
      <c r="K74" s="31" t="s">
        <v>15</v>
      </c>
      <c r="L74" s="30" t="s">
        <v>15</v>
      </c>
      <c r="M74" s="31" t="s">
        <v>15</v>
      </c>
      <c r="N74" s="30">
        <v>17</v>
      </c>
      <c r="O74" s="31">
        <v>9</v>
      </c>
      <c r="P74" s="30">
        <v>15</v>
      </c>
      <c r="Q74" s="31">
        <v>10</v>
      </c>
    </row>
    <row r="75" spans="1:19" x14ac:dyDescent="0.25">
      <c r="A75" s="27">
        <v>69</v>
      </c>
      <c r="B75" s="28" t="s">
        <v>95</v>
      </c>
      <c r="C75" s="28" t="s">
        <v>96</v>
      </c>
      <c r="D75" s="28" t="s">
        <v>97</v>
      </c>
      <c r="E75" s="29">
        <v>29</v>
      </c>
      <c r="F75" s="30" t="s">
        <v>15</v>
      </c>
      <c r="G75" s="31" t="s">
        <v>15</v>
      </c>
      <c r="H75" s="30">
        <v>5</v>
      </c>
      <c r="I75" s="31">
        <v>29</v>
      </c>
      <c r="J75" s="30" t="s">
        <v>15</v>
      </c>
      <c r="K75" s="31" t="s">
        <v>15</v>
      </c>
      <c r="L75" s="30" t="s">
        <v>15</v>
      </c>
      <c r="M75" s="31" t="s">
        <v>15</v>
      </c>
      <c r="N75" s="30" t="s">
        <v>15</v>
      </c>
      <c r="O75" s="31" t="s">
        <v>15</v>
      </c>
      <c r="P75" s="30" t="s">
        <v>15</v>
      </c>
      <c r="Q75" s="31" t="s">
        <v>15</v>
      </c>
    </row>
    <row r="76" spans="1:19" x14ac:dyDescent="0.25">
      <c r="A76" s="27">
        <v>70</v>
      </c>
      <c r="B76" s="32" t="s">
        <v>153</v>
      </c>
      <c r="C76" s="32"/>
      <c r="D76" s="32" t="s">
        <v>154</v>
      </c>
      <c r="E76" s="29">
        <v>29</v>
      </c>
      <c r="F76" s="30" t="s">
        <v>15</v>
      </c>
      <c r="G76" s="31" t="s">
        <v>15</v>
      </c>
      <c r="H76" s="30" t="s">
        <v>15</v>
      </c>
      <c r="I76" s="31" t="s">
        <v>15</v>
      </c>
      <c r="J76" s="30" t="s">
        <v>15</v>
      </c>
      <c r="K76" s="31" t="s">
        <v>15</v>
      </c>
      <c r="L76" s="30" t="s">
        <v>15</v>
      </c>
      <c r="M76" s="31" t="s">
        <v>15</v>
      </c>
      <c r="N76" s="30">
        <v>5</v>
      </c>
      <c r="O76" s="31">
        <v>29</v>
      </c>
      <c r="P76" s="30" t="s">
        <v>15</v>
      </c>
      <c r="Q76" s="31" t="s">
        <v>15</v>
      </c>
      <c r="S76" s="33"/>
    </row>
    <row r="77" spans="1:19" x14ac:dyDescent="0.25">
      <c r="A77" s="27">
        <v>71</v>
      </c>
      <c r="B77" s="32" t="s">
        <v>155</v>
      </c>
      <c r="C77" s="32"/>
      <c r="D77" s="32" t="s">
        <v>156</v>
      </c>
      <c r="E77" s="29">
        <v>29</v>
      </c>
      <c r="F77" s="30" t="s">
        <v>15</v>
      </c>
      <c r="G77" s="31" t="s">
        <v>15</v>
      </c>
      <c r="H77" s="30" t="s">
        <v>15</v>
      </c>
      <c r="I77" s="31" t="s">
        <v>15</v>
      </c>
      <c r="J77" s="30" t="s">
        <v>15</v>
      </c>
      <c r="K77" s="31" t="s">
        <v>15</v>
      </c>
      <c r="L77" s="30" t="s">
        <v>15</v>
      </c>
      <c r="M77" s="31" t="s">
        <v>15</v>
      </c>
      <c r="N77" s="30">
        <v>5</v>
      </c>
      <c r="O77" s="31">
        <v>29</v>
      </c>
      <c r="P77" s="30" t="s">
        <v>15</v>
      </c>
      <c r="Q77" s="31" t="s">
        <v>15</v>
      </c>
      <c r="S77" s="33"/>
    </row>
    <row r="78" spans="1:19" x14ac:dyDescent="0.25">
      <c r="A78" s="27">
        <v>72</v>
      </c>
      <c r="B78" s="28" t="s">
        <v>168</v>
      </c>
      <c r="C78" s="28"/>
      <c r="D78" s="28" t="s">
        <v>21</v>
      </c>
      <c r="E78" s="29">
        <v>29</v>
      </c>
      <c r="F78" s="30" t="s">
        <v>15</v>
      </c>
      <c r="G78" s="31" t="s">
        <v>15</v>
      </c>
      <c r="H78" s="30">
        <v>5</v>
      </c>
      <c r="I78" s="31">
        <v>29</v>
      </c>
      <c r="J78" s="30" t="s">
        <v>15</v>
      </c>
      <c r="K78" s="31" t="s">
        <v>15</v>
      </c>
      <c r="L78" s="30" t="s">
        <v>15</v>
      </c>
      <c r="M78" s="31" t="s">
        <v>15</v>
      </c>
      <c r="N78" s="30" t="s">
        <v>15</v>
      </c>
      <c r="O78" s="31" t="s">
        <v>15</v>
      </c>
      <c r="P78" s="30" t="s">
        <v>15</v>
      </c>
      <c r="Q78" s="31" t="s">
        <v>15</v>
      </c>
      <c r="S78" s="33"/>
    </row>
    <row r="79" spans="1:19" x14ac:dyDescent="0.25">
      <c r="A79" s="27">
        <v>73</v>
      </c>
      <c r="B79" s="32" t="s">
        <v>291</v>
      </c>
      <c r="C79" s="32"/>
      <c r="D79" s="32" t="s">
        <v>292</v>
      </c>
      <c r="E79" s="29">
        <v>29</v>
      </c>
      <c r="F79" s="30" t="s">
        <v>15</v>
      </c>
      <c r="G79" s="31" t="s">
        <v>15</v>
      </c>
      <c r="H79" s="30">
        <v>5</v>
      </c>
      <c r="I79" s="31">
        <v>29</v>
      </c>
      <c r="J79" s="30" t="s">
        <v>15</v>
      </c>
      <c r="K79" s="31" t="s">
        <v>15</v>
      </c>
      <c r="L79" s="30"/>
      <c r="M79" s="31"/>
      <c r="N79" s="30"/>
      <c r="O79" s="31"/>
      <c r="P79" s="30"/>
      <c r="Q79" s="31"/>
    </row>
    <row r="80" spans="1:19" x14ac:dyDescent="0.25">
      <c r="A80" s="27">
        <v>74</v>
      </c>
      <c r="B80" s="32" t="s">
        <v>280</v>
      </c>
      <c r="C80" s="32"/>
      <c r="D80" s="32" t="s">
        <v>133</v>
      </c>
      <c r="E80" s="29">
        <v>28</v>
      </c>
      <c r="F80" s="30" t="s">
        <v>15</v>
      </c>
      <c r="G80" s="31" t="s">
        <v>15</v>
      </c>
      <c r="H80" s="30">
        <v>13</v>
      </c>
      <c r="I80" s="31">
        <v>10</v>
      </c>
      <c r="J80" s="30">
        <v>9</v>
      </c>
      <c r="K80" s="31">
        <v>18</v>
      </c>
      <c r="L80" s="30"/>
      <c r="M80" s="31"/>
      <c r="N80" s="30"/>
      <c r="O80" s="31"/>
      <c r="P80" s="30"/>
      <c r="Q80" s="31"/>
    </row>
    <row r="81" spans="1:17" x14ac:dyDescent="0.25">
      <c r="A81" s="27">
        <v>75</v>
      </c>
      <c r="B81" s="32" t="s">
        <v>281</v>
      </c>
      <c r="C81" s="32"/>
      <c r="D81" s="32" t="s">
        <v>119</v>
      </c>
      <c r="E81" s="29">
        <v>28</v>
      </c>
      <c r="F81" s="30" t="s">
        <v>15</v>
      </c>
      <c r="G81" s="31" t="s">
        <v>15</v>
      </c>
      <c r="H81" s="30">
        <v>13</v>
      </c>
      <c r="I81" s="31">
        <v>10</v>
      </c>
      <c r="J81" s="30">
        <v>9</v>
      </c>
      <c r="K81" s="31">
        <v>18</v>
      </c>
      <c r="L81" s="30"/>
      <c r="M81" s="31"/>
      <c r="N81" s="30"/>
      <c r="O81" s="31"/>
      <c r="P81" s="30"/>
      <c r="Q81" s="31"/>
    </row>
    <row r="82" spans="1:17" x14ac:dyDescent="0.25">
      <c r="A82" s="27">
        <v>76</v>
      </c>
      <c r="B82" s="37" t="s">
        <v>118</v>
      </c>
      <c r="C82" s="32"/>
      <c r="D82" s="32" t="s">
        <v>119</v>
      </c>
      <c r="E82" s="29">
        <v>26</v>
      </c>
      <c r="F82" s="30" t="s">
        <v>15</v>
      </c>
      <c r="G82" s="31" t="s">
        <v>15</v>
      </c>
      <c r="H82" s="30" t="s">
        <v>15</v>
      </c>
      <c r="I82" s="31" t="s">
        <v>15</v>
      </c>
      <c r="J82" s="30" t="s">
        <v>15</v>
      </c>
      <c r="K82" s="31" t="s">
        <v>15</v>
      </c>
      <c r="L82" s="30">
        <v>9</v>
      </c>
      <c r="M82" s="31">
        <v>18</v>
      </c>
      <c r="N82" s="30">
        <v>18</v>
      </c>
      <c r="O82" s="31">
        <v>8</v>
      </c>
      <c r="P82" s="30" t="s">
        <v>15</v>
      </c>
      <c r="Q82" s="31" t="s">
        <v>15</v>
      </c>
    </row>
    <row r="83" spans="1:17" x14ac:dyDescent="0.25">
      <c r="A83" s="27">
        <v>77</v>
      </c>
      <c r="B83" s="37" t="s">
        <v>120</v>
      </c>
      <c r="C83" s="32"/>
      <c r="D83" s="32" t="s">
        <v>121</v>
      </c>
      <c r="E83" s="29">
        <v>26</v>
      </c>
      <c r="F83" s="30" t="s">
        <v>15</v>
      </c>
      <c r="G83" s="31" t="s">
        <v>15</v>
      </c>
      <c r="H83" s="30" t="s">
        <v>15</v>
      </c>
      <c r="I83" s="31" t="s">
        <v>15</v>
      </c>
      <c r="J83" s="30" t="s">
        <v>15</v>
      </c>
      <c r="K83" s="31" t="s">
        <v>15</v>
      </c>
      <c r="L83" s="30">
        <v>9</v>
      </c>
      <c r="M83" s="31">
        <v>18</v>
      </c>
      <c r="N83" s="30">
        <v>18</v>
      </c>
      <c r="O83" s="31">
        <v>8</v>
      </c>
      <c r="P83" s="30" t="s">
        <v>15</v>
      </c>
      <c r="Q83" s="31" t="s">
        <v>15</v>
      </c>
    </row>
    <row r="84" spans="1:17" x14ac:dyDescent="0.25">
      <c r="A84" s="27">
        <v>78</v>
      </c>
      <c r="B84" s="32" t="s">
        <v>127</v>
      </c>
      <c r="C84" s="32" t="s">
        <v>128</v>
      </c>
      <c r="D84" s="32" t="s">
        <v>47</v>
      </c>
      <c r="E84" s="29">
        <v>26</v>
      </c>
      <c r="F84" s="30">
        <v>9</v>
      </c>
      <c r="G84" s="31">
        <v>18</v>
      </c>
      <c r="H84" s="30" t="s">
        <v>15</v>
      </c>
      <c r="I84" s="31" t="s">
        <v>15</v>
      </c>
      <c r="J84" s="30">
        <v>18</v>
      </c>
      <c r="K84" s="31">
        <v>8</v>
      </c>
      <c r="L84" s="30" t="s">
        <v>15</v>
      </c>
      <c r="M84" s="31" t="s">
        <v>15</v>
      </c>
      <c r="N84" s="30" t="s">
        <v>15</v>
      </c>
      <c r="O84" s="31" t="s">
        <v>15</v>
      </c>
      <c r="P84" s="30" t="s">
        <v>15</v>
      </c>
      <c r="Q84" s="31" t="s">
        <v>15</v>
      </c>
    </row>
    <row r="85" spans="1:17" x14ac:dyDescent="0.25">
      <c r="A85" s="27">
        <v>79</v>
      </c>
      <c r="B85" s="32" t="s">
        <v>148</v>
      </c>
      <c r="C85" s="32" t="s">
        <v>149</v>
      </c>
      <c r="D85" s="32" t="s">
        <v>150</v>
      </c>
      <c r="E85" s="29">
        <v>25</v>
      </c>
      <c r="F85" s="30" t="s">
        <v>15</v>
      </c>
      <c r="G85" s="31" t="s">
        <v>15</v>
      </c>
      <c r="H85" s="30" t="s">
        <v>15</v>
      </c>
      <c r="I85" s="31" t="s">
        <v>15</v>
      </c>
      <c r="J85" s="30">
        <v>21</v>
      </c>
      <c r="K85" s="31">
        <v>7</v>
      </c>
      <c r="L85" s="30">
        <v>9</v>
      </c>
      <c r="M85" s="31">
        <v>18</v>
      </c>
      <c r="N85" s="30" t="s">
        <v>15</v>
      </c>
      <c r="O85" s="31" t="s">
        <v>15</v>
      </c>
      <c r="P85" s="30" t="s">
        <v>15</v>
      </c>
      <c r="Q85" s="31" t="s">
        <v>15</v>
      </c>
    </row>
    <row r="86" spans="1:17" x14ac:dyDescent="0.25">
      <c r="A86" s="27">
        <v>80</v>
      </c>
      <c r="B86" s="32" t="s">
        <v>264</v>
      </c>
      <c r="C86" s="32"/>
      <c r="D86" s="32" t="s">
        <v>265</v>
      </c>
      <c r="E86" s="29">
        <v>24</v>
      </c>
      <c r="F86" s="30">
        <v>15</v>
      </c>
      <c r="G86" s="31">
        <v>10</v>
      </c>
      <c r="H86" s="30" t="s">
        <v>15</v>
      </c>
      <c r="I86" s="31" t="s">
        <v>15</v>
      </c>
      <c r="J86" s="30">
        <v>25</v>
      </c>
      <c r="K86" s="31">
        <v>6</v>
      </c>
      <c r="L86" s="30">
        <v>18</v>
      </c>
      <c r="M86" s="31">
        <v>8</v>
      </c>
      <c r="N86" s="30" t="s">
        <v>15</v>
      </c>
      <c r="O86" s="31" t="s">
        <v>15</v>
      </c>
      <c r="P86" s="30" t="s">
        <v>15</v>
      </c>
      <c r="Q86" s="31" t="s">
        <v>15</v>
      </c>
    </row>
    <row r="87" spans="1:17" x14ac:dyDescent="0.25">
      <c r="A87" s="27">
        <v>81</v>
      </c>
      <c r="B87" s="32" t="s">
        <v>266</v>
      </c>
      <c r="C87" s="32"/>
      <c r="D87" s="32" t="s">
        <v>267</v>
      </c>
      <c r="E87" s="29">
        <v>24</v>
      </c>
      <c r="F87" s="30">
        <v>15</v>
      </c>
      <c r="G87" s="31">
        <v>10</v>
      </c>
      <c r="H87" s="30" t="s">
        <v>15</v>
      </c>
      <c r="I87" s="31" t="s">
        <v>15</v>
      </c>
      <c r="J87" s="30">
        <v>25</v>
      </c>
      <c r="K87" s="31">
        <v>6</v>
      </c>
      <c r="L87" s="30">
        <v>18</v>
      </c>
      <c r="M87" s="31">
        <v>8</v>
      </c>
      <c r="N87" s="30" t="s">
        <v>15</v>
      </c>
      <c r="O87" s="31" t="s">
        <v>15</v>
      </c>
      <c r="P87" s="30" t="s">
        <v>15</v>
      </c>
      <c r="Q87" s="31" t="s">
        <v>15</v>
      </c>
    </row>
    <row r="88" spans="1:17" x14ac:dyDescent="0.25">
      <c r="A88" s="27">
        <v>82</v>
      </c>
      <c r="B88" s="32" t="s">
        <v>134</v>
      </c>
      <c r="C88" s="32"/>
      <c r="D88" s="32" t="s">
        <v>135</v>
      </c>
      <c r="E88" s="29">
        <v>19</v>
      </c>
      <c r="F88" s="30">
        <v>14</v>
      </c>
      <c r="G88" s="31">
        <v>10</v>
      </c>
      <c r="H88" s="30" t="s">
        <v>15</v>
      </c>
      <c r="I88" s="31" t="s">
        <v>15</v>
      </c>
      <c r="J88" s="30" t="s">
        <v>15</v>
      </c>
      <c r="K88" s="31" t="s">
        <v>15</v>
      </c>
      <c r="L88" s="30" t="s">
        <v>15</v>
      </c>
      <c r="M88" s="31" t="s">
        <v>15</v>
      </c>
      <c r="N88" s="30" t="s">
        <v>15</v>
      </c>
      <c r="O88" s="31" t="s">
        <v>15</v>
      </c>
      <c r="P88" s="30">
        <v>17</v>
      </c>
      <c r="Q88" s="31">
        <v>9</v>
      </c>
    </row>
    <row r="89" spans="1:17" x14ac:dyDescent="0.25">
      <c r="A89" s="27">
        <v>83</v>
      </c>
      <c r="B89" s="32" t="s">
        <v>132</v>
      </c>
      <c r="C89" s="32" t="s">
        <v>239</v>
      </c>
      <c r="D89" s="32" t="s">
        <v>240</v>
      </c>
      <c r="E89" s="29">
        <v>19</v>
      </c>
      <c r="F89" s="30" t="s">
        <v>15</v>
      </c>
      <c r="G89" s="31" t="s">
        <v>15</v>
      </c>
      <c r="H89" s="30" t="s">
        <v>15</v>
      </c>
      <c r="I89" s="31" t="s">
        <v>15</v>
      </c>
      <c r="J89" s="30">
        <v>25</v>
      </c>
      <c r="K89" s="31">
        <v>6</v>
      </c>
      <c r="L89" s="30">
        <v>21</v>
      </c>
      <c r="M89" s="31">
        <v>7</v>
      </c>
      <c r="N89" s="30">
        <v>25</v>
      </c>
      <c r="O89" s="31">
        <v>6</v>
      </c>
      <c r="P89" s="30" t="s">
        <v>15</v>
      </c>
      <c r="Q89" s="31" t="s">
        <v>15</v>
      </c>
    </row>
    <row r="90" spans="1:17" x14ac:dyDescent="0.25">
      <c r="A90" s="27">
        <v>84</v>
      </c>
      <c r="B90" s="32" t="s">
        <v>241</v>
      </c>
      <c r="C90" s="32" t="s">
        <v>242</v>
      </c>
      <c r="D90" s="32" t="s">
        <v>243</v>
      </c>
      <c r="E90" s="29">
        <v>19</v>
      </c>
      <c r="F90" s="30" t="s">
        <v>15</v>
      </c>
      <c r="G90" s="31" t="s">
        <v>15</v>
      </c>
      <c r="H90" s="30" t="s">
        <v>15</v>
      </c>
      <c r="I90" s="31" t="s">
        <v>15</v>
      </c>
      <c r="J90" s="30">
        <v>25</v>
      </c>
      <c r="K90" s="31">
        <v>6</v>
      </c>
      <c r="L90" s="30">
        <v>21</v>
      </c>
      <c r="M90" s="31">
        <v>7</v>
      </c>
      <c r="N90" s="30">
        <v>25</v>
      </c>
      <c r="O90" s="31">
        <v>6</v>
      </c>
      <c r="P90" s="30" t="s">
        <v>15</v>
      </c>
      <c r="Q90" s="31" t="s">
        <v>15</v>
      </c>
    </row>
    <row r="91" spans="1:17" x14ac:dyDescent="0.25">
      <c r="A91" s="27">
        <v>85</v>
      </c>
      <c r="B91" s="37" t="s">
        <v>59</v>
      </c>
      <c r="C91" s="32"/>
      <c r="D91" s="32" t="s">
        <v>60</v>
      </c>
      <c r="E91" s="29">
        <v>18</v>
      </c>
      <c r="F91" s="30" t="s">
        <v>15</v>
      </c>
      <c r="G91" s="31" t="s">
        <v>15</v>
      </c>
      <c r="H91" s="30" t="s">
        <v>15</v>
      </c>
      <c r="I91" s="31" t="s">
        <v>15</v>
      </c>
      <c r="J91" s="30" t="s">
        <v>15</v>
      </c>
      <c r="K91" s="31" t="s">
        <v>15</v>
      </c>
      <c r="L91" s="30" t="s">
        <v>15</v>
      </c>
      <c r="M91" s="31" t="s">
        <v>15</v>
      </c>
      <c r="N91" s="30" t="s">
        <v>15</v>
      </c>
      <c r="O91" s="31" t="s">
        <v>15</v>
      </c>
      <c r="P91" s="30">
        <v>9</v>
      </c>
      <c r="Q91" s="31">
        <v>18</v>
      </c>
    </row>
    <row r="92" spans="1:17" x14ac:dyDescent="0.25">
      <c r="A92" s="27">
        <v>86</v>
      </c>
      <c r="B92" s="32" t="s">
        <v>71</v>
      </c>
      <c r="C92" s="32"/>
      <c r="D92" s="32" t="s">
        <v>31</v>
      </c>
      <c r="E92" s="29">
        <v>18</v>
      </c>
      <c r="F92" s="30" t="s">
        <v>15</v>
      </c>
      <c r="G92" s="31" t="s">
        <v>15</v>
      </c>
      <c r="H92" s="30" t="s">
        <v>15</v>
      </c>
      <c r="I92" s="31" t="s">
        <v>15</v>
      </c>
      <c r="J92" s="30" t="s">
        <v>15</v>
      </c>
      <c r="K92" s="31" t="s">
        <v>15</v>
      </c>
      <c r="L92" s="30" t="s">
        <v>15</v>
      </c>
      <c r="M92" s="31" t="s">
        <v>15</v>
      </c>
      <c r="N92" s="30" t="s">
        <v>15</v>
      </c>
      <c r="O92" s="31" t="s">
        <v>15</v>
      </c>
      <c r="P92" s="30">
        <v>9</v>
      </c>
      <c r="Q92" s="31">
        <v>18</v>
      </c>
    </row>
    <row r="93" spans="1:17" x14ac:dyDescent="0.25">
      <c r="A93" s="27">
        <v>87</v>
      </c>
      <c r="B93" s="32" t="s">
        <v>140</v>
      </c>
      <c r="C93" s="32" t="s">
        <v>141</v>
      </c>
      <c r="D93" s="32" t="s">
        <v>142</v>
      </c>
      <c r="E93" s="29">
        <v>18</v>
      </c>
      <c r="F93" s="30" t="s">
        <v>15</v>
      </c>
      <c r="G93" s="31" t="s">
        <v>15</v>
      </c>
      <c r="H93" s="30" t="s">
        <v>15</v>
      </c>
      <c r="I93" s="31" t="s">
        <v>15</v>
      </c>
      <c r="J93" s="30" t="s">
        <v>15</v>
      </c>
      <c r="K93" s="31" t="s">
        <v>15</v>
      </c>
      <c r="L93" s="30" t="s">
        <v>15</v>
      </c>
      <c r="M93" s="31" t="s">
        <v>15</v>
      </c>
      <c r="N93" s="30" t="s">
        <v>15</v>
      </c>
      <c r="O93" s="31" t="s">
        <v>15</v>
      </c>
      <c r="P93" s="30">
        <v>9</v>
      </c>
      <c r="Q93" s="31">
        <v>18</v>
      </c>
    </row>
    <row r="94" spans="1:17" x14ac:dyDescent="0.25">
      <c r="A94" s="27">
        <v>88</v>
      </c>
      <c r="B94" s="32" t="s">
        <v>143</v>
      </c>
      <c r="C94" s="32"/>
      <c r="D94" s="32" t="s">
        <v>144</v>
      </c>
      <c r="E94" s="29">
        <v>18</v>
      </c>
      <c r="F94" s="30" t="s">
        <v>15</v>
      </c>
      <c r="G94" s="31" t="s">
        <v>15</v>
      </c>
      <c r="H94" s="30" t="s">
        <v>15</v>
      </c>
      <c r="I94" s="31" t="s">
        <v>15</v>
      </c>
      <c r="J94" s="30" t="s">
        <v>15</v>
      </c>
      <c r="K94" s="31" t="s">
        <v>15</v>
      </c>
      <c r="L94" s="30" t="s">
        <v>15</v>
      </c>
      <c r="M94" s="31" t="s">
        <v>15</v>
      </c>
      <c r="N94" s="30" t="s">
        <v>15</v>
      </c>
      <c r="O94" s="31" t="s">
        <v>15</v>
      </c>
      <c r="P94" s="30">
        <v>9</v>
      </c>
      <c r="Q94" s="31">
        <v>18</v>
      </c>
    </row>
    <row r="95" spans="1:17" x14ac:dyDescent="0.25">
      <c r="A95" s="27">
        <v>89</v>
      </c>
      <c r="B95" s="32" t="s">
        <v>146</v>
      </c>
      <c r="C95" s="32"/>
      <c r="D95" s="32" t="s">
        <v>147</v>
      </c>
      <c r="E95" s="29">
        <v>18</v>
      </c>
      <c r="F95" s="30" t="s">
        <v>15</v>
      </c>
      <c r="G95" s="31" t="s">
        <v>15</v>
      </c>
      <c r="H95" s="30" t="s">
        <v>15</v>
      </c>
      <c r="I95" s="31" t="s">
        <v>15</v>
      </c>
      <c r="J95" s="30" t="s">
        <v>15</v>
      </c>
      <c r="K95" s="31" t="s">
        <v>15</v>
      </c>
      <c r="L95" s="30">
        <v>9</v>
      </c>
      <c r="M95" s="31">
        <v>18</v>
      </c>
      <c r="N95" s="30" t="s">
        <v>15</v>
      </c>
      <c r="O95" s="31" t="s">
        <v>15</v>
      </c>
      <c r="P95" s="30" t="s">
        <v>15</v>
      </c>
      <c r="Q95" s="31" t="s">
        <v>15</v>
      </c>
    </row>
    <row r="96" spans="1:17" x14ac:dyDescent="0.25">
      <c r="A96" s="27">
        <v>90</v>
      </c>
      <c r="B96" s="32" t="s">
        <v>259</v>
      </c>
      <c r="C96" s="32"/>
      <c r="D96" s="32" t="s">
        <v>243</v>
      </c>
      <c r="E96" s="29">
        <v>18</v>
      </c>
      <c r="F96" s="30" t="s">
        <v>15</v>
      </c>
      <c r="G96" s="31" t="s">
        <v>15</v>
      </c>
      <c r="H96" s="30" t="s">
        <v>15</v>
      </c>
      <c r="I96" s="31" t="s">
        <v>15</v>
      </c>
      <c r="J96" s="30" t="s">
        <v>15</v>
      </c>
      <c r="K96" s="31" t="s">
        <v>15</v>
      </c>
      <c r="L96" s="30">
        <v>9</v>
      </c>
      <c r="M96" s="31">
        <v>18</v>
      </c>
      <c r="N96" s="30" t="s">
        <v>15</v>
      </c>
      <c r="O96" s="31" t="s">
        <v>15</v>
      </c>
      <c r="P96" s="30" t="s">
        <v>15</v>
      </c>
      <c r="Q96" s="31" t="s">
        <v>15</v>
      </c>
    </row>
    <row r="97" spans="1:19" x14ac:dyDescent="0.25">
      <c r="A97" s="27">
        <v>91</v>
      </c>
      <c r="B97" s="32" t="s">
        <v>282</v>
      </c>
      <c r="C97" s="32"/>
      <c r="D97" s="32" t="s">
        <v>283</v>
      </c>
      <c r="E97" s="29">
        <v>18</v>
      </c>
      <c r="F97" s="30" t="s">
        <v>15</v>
      </c>
      <c r="G97" s="31" t="s">
        <v>15</v>
      </c>
      <c r="H97" s="30" t="s">
        <v>15</v>
      </c>
      <c r="I97" s="31" t="s">
        <v>15</v>
      </c>
      <c r="J97" s="30">
        <v>9</v>
      </c>
      <c r="K97" s="31">
        <v>18</v>
      </c>
      <c r="L97" s="30"/>
      <c r="M97" s="31"/>
      <c r="N97" s="30"/>
      <c r="O97" s="31"/>
      <c r="P97" s="30"/>
      <c r="Q97" s="31"/>
      <c r="S97" s="33"/>
    </row>
    <row r="98" spans="1:19" x14ac:dyDescent="0.25">
      <c r="A98" s="27">
        <v>92</v>
      </c>
      <c r="B98" s="32" t="s">
        <v>284</v>
      </c>
      <c r="C98" s="32"/>
      <c r="D98" s="32" t="s">
        <v>285</v>
      </c>
      <c r="E98" s="29">
        <v>18</v>
      </c>
      <c r="F98" s="30" t="s">
        <v>15</v>
      </c>
      <c r="G98" s="31" t="s">
        <v>15</v>
      </c>
      <c r="H98" s="30" t="s">
        <v>15</v>
      </c>
      <c r="I98" s="31" t="s">
        <v>15</v>
      </c>
      <c r="J98" s="30">
        <v>9</v>
      </c>
      <c r="K98" s="31">
        <v>18</v>
      </c>
      <c r="L98" s="30"/>
      <c r="M98" s="31"/>
      <c r="N98" s="30"/>
      <c r="O98" s="31"/>
      <c r="P98" s="30"/>
      <c r="Q98" s="31"/>
      <c r="S98" s="33"/>
    </row>
    <row r="99" spans="1:19" x14ac:dyDescent="0.25">
      <c r="A99" s="27">
        <v>93</v>
      </c>
      <c r="B99" s="32" t="s">
        <v>53</v>
      </c>
      <c r="C99" s="32"/>
      <c r="D99" s="32" t="s">
        <v>268</v>
      </c>
      <c r="E99" s="29">
        <v>18</v>
      </c>
      <c r="F99" s="30">
        <v>14</v>
      </c>
      <c r="G99" s="31">
        <v>10</v>
      </c>
      <c r="H99" s="30" t="s">
        <v>15</v>
      </c>
      <c r="I99" s="31" t="s">
        <v>15</v>
      </c>
      <c r="J99" s="30" t="s">
        <v>15</v>
      </c>
      <c r="K99" s="31" t="s">
        <v>15</v>
      </c>
      <c r="L99" s="30">
        <v>19</v>
      </c>
      <c r="M99" s="31">
        <v>8</v>
      </c>
      <c r="N99" s="30" t="s">
        <v>15</v>
      </c>
      <c r="O99" s="31" t="s">
        <v>15</v>
      </c>
      <c r="P99" s="30" t="s">
        <v>15</v>
      </c>
      <c r="Q99" s="31" t="s">
        <v>15</v>
      </c>
    </row>
    <row r="100" spans="1:19" x14ac:dyDescent="0.25">
      <c r="A100" s="27">
        <v>94</v>
      </c>
      <c r="B100" s="32" t="s">
        <v>104</v>
      </c>
      <c r="C100" s="32"/>
      <c r="D100" s="32" t="s">
        <v>160</v>
      </c>
      <c r="E100" s="29">
        <v>18</v>
      </c>
      <c r="F100" s="30">
        <v>9</v>
      </c>
      <c r="G100" s="31">
        <v>18</v>
      </c>
      <c r="H100" s="30" t="s">
        <v>15</v>
      </c>
      <c r="I100" s="31" t="s">
        <v>15</v>
      </c>
      <c r="J100" s="30" t="s">
        <v>15</v>
      </c>
      <c r="K100" s="31" t="s">
        <v>15</v>
      </c>
      <c r="L100" s="30" t="s">
        <v>15</v>
      </c>
      <c r="M100" s="31" t="s">
        <v>15</v>
      </c>
      <c r="N100" s="30" t="s">
        <v>15</v>
      </c>
      <c r="O100" s="31" t="s">
        <v>15</v>
      </c>
      <c r="P100" s="30" t="s">
        <v>15</v>
      </c>
      <c r="Q100" s="31" t="s">
        <v>15</v>
      </c>
    </row>
    <row r="101" spans="1:19" x14ac:dyDescent="0.25">
      <c r="A101" s="27">
        <v>95</v>
      </c>
      <c r="B101" s="32" t="s">
        <v>145</v>
      </c>
      <c r="C101" s="32"/>
      <c r="D101" s="32" t="s">
        <v>119</v>
      </c>
      <c r="E101" s="29">
        <v>17</v>
      </c>
      <c r="F101" s="30" t="s">
        <v>15</v>
      </c>
      <c r="G101" s="31" t="s">
        <v>15</v>
      </c>
      <c r="H101" s="30">
        <v>13</v>
      </c>
      <c r="I101" s="31">
        <v>10</v>
      </c>
      <c r="J101" s="30" t="s">
        <v>15</v>
      </c>
      <c r="K101" s="31" t="s">
        <v>15</v>
      </c>
      <c r="L101" s="30" t="s">
        <v>15</v>
      </c>
      <c r="M101" s="31" t="s">
        <v>15</v>
      </c>
      <c r="N101" s="30">
        <v>21</v>
      </c>
      <c r="O101" s="31">
        <v>7</v>
      </c>
      <c r="P101" s="30" t="s">
        <v>15</v>
      </c>
      <c r="Q101" s="31" t="s">
        <v>15</v>
      </c>
      <c r="S101" s="33"/>
    </row>
    <row r="102" spans="1:19" x14ac:dyDescent="0.25">
      <c r="A102" s="27">
        <v>96</v>
      </c>
      <c r="B102" s="32" t="s">
        <v>228</v>
      </c>
      <c r="C102" s="32"/>
      <c r="D102" s="32" t="s">
        <v>227</v>
      </c>
      <c r="E102" s="29">
        <v>17</v>
      </c>
      <c r="F102" s="30" t="s">
        <v>15</v>
      </c>
      <c r="G102" s="31" t="s">
        <v>15</v>
      </c>
      <c r="H102" s="30">
        <v>13</v>
      </c>
      <c r="I102" s="31">
        <v>10</v>
      </c>
      <c r="J102" s="30" t="s">
        <v>15</v>
      </c>
      <c r="K102" s="31" t="s">
        <v>15</v>
      </c>
      <c r="L102" s="30" t="s">
        <v>15</v>
      </c>
      <c r="M102" s="31" t="s">
        <v>15</v>
      </c>
      <c r="N102" s="30">
        <v>21</v>
      </c>
      <c r="O102" s="31">
        <v>7</v>
      </c>
      <c r="P102" s="30" t="s">
        <v>15</v>
      </c>
      <c r="Q102" s="31" t="s">
        <v>15</v>
      </c>
    </row>
    <row r="103" spans="1:19" x14ac:dyDescent="0.25">
      <c r="A103" s="27">
        <v>97</v>
      </c>
      <c r="B103" s="32" t="s">
        <v>72</v>
      </c>
      <c r="C103" s="32"/>
      <c r="D103" s="32" t="s">
        <v>61</v>
      </c>
      <c r="E103" s="29">
        <v>16</v>
      </c>
      <c r="F103" s="30" t="s">
        <v>15</v>
      </c>
      <c r="G103" s="31" t="s">
        <v>15</v>
      </c>
      <c r="H103" s="30" t="s">
        <v>15</v>
      </c>
      <c r="I103" s="31" t="s">
        <v>15</v>
      </c>
      <c r="J103" s="30">
        <v>21</v>
      </c>
      <c r="K103" s="31">
        <v>7</v>
      </c>
      <c r="L103" s="30" t="s">
        <v>15</v>
      </c>
      <c r="M103" s="31" t="s">
        <v>15</v>
      </c>
      <c r="N103" s="30" t="s">
        <v>15</v>
      </c>
      <c r="O103" s="31" t="s">
        <v>15</v>
      </c>
      <c r="P103" s="30">
        <v>17</v>
      </c>
      <c r="Q103" s="31">
        <v>9</v>
      </c>
    </row>
    <row r="104" spans="1:19" x14ac:dyDescent="0.25">
      <c r="A104" s="27">
        <v>98</v>
      </c>
      <c r="B104" s="32" t="s">
        <v>73</v>
      </c>
      <c r="C104" s="32"/>
      <c r="D104" s="32" t="s">
        <v>74</v>
      </c>
      <c r="E104" s="29">
        <v>16</v>
      </c>
      <c r="F104" s="30" t="s">
        <v>15</v>
      </c>
      <c r="G104" s="31" t="s">
        <v>15</v>
      </c>
      <c r="H104" s="30" t="s">
        <v>15</v>
      </c>
      <c r="I104" s="31" t="s">
        <v>15</v>
      </c>
      <c r="J104" s="30">
        <v>21</v>
      </c>
      <c r="K104" s="31">
        <v>7</v>
      </c>
      <c r="L104" s="30" t="s">
        <v>15</v>
      </c>
      <c r="M104" s="31" t="s">
        <v>15</v>
      </c>
      <c r="N104" s="30" t="s">
        <v>15</v>
      </c>
      <c r="O104" s="31" t="s">
        <v>15</v>
      </c>
      <c r="P104" s="30">
        <v>17</v>
      </c>
      <c r="Q104" s="31">
        <v>9</v>
      </c>
    </row>
    <row r="105" spans="1:19" x14ac:dyDescent="0.25">
      <c r="A105" s="27">
        <v>99</v>
      </c>
      <c r="B105" s="32" t="s">
        <v>129</v>
      </c>
      <c r="C105" s="32"/>
      <c r="D105" s="32" t="s">
        <v>130</v>
      </c>
      <c r="E105" s="29">
        <v>14</v>
      </c>
      <c r="F105" s="30" t="s">
        <v>15</v>
      </c>
      <c r="G105" s="31" t="s">
        <v>15</v>
      </c>
      <c r="H105" s="30" t="s">
        <v>15</v>
      </c>
      <c r="I105" s="31" t="s">
        <v>15</v>
      </c>
      <c r="J105" s="30">
        <v>21</v>
      </c>
      <c r="K105" s="31">
        <v>7</v>
      </c>
      <c r="L105" s="30">
        <v>21</v>
      </c>
      <c r="M105" s="31">
        <v>7</v>
      </c>
      <c r="N105" s="30" t="s">
        <v>15</v>
      </c>
      <c r="O105" s="31" t="s">
        <v>15</v>
      </c>
      <c r="P105" s="30" t="s">
        <v>15</v>
      </c>
      <c r="Q105" s="31" t="s">
        <v>15</v>
      </c>
    </row>
    <row r="106" spans="1:19" x14ac:dyDescent="0.25">
      <c r="A106" s="27">
        <v>100</v>
      </c>
      <c r="B106" s="32" t="s">
        <v>131</v>
      </c>
      <c r="C106" s="32"/>
      <c r="D106" s="32" t="s">
        <v>132</v>
      </c>
      <c r="E106" s="29">
        <v>14</v>
      </c>
      <c r="F106" s="30" t="s">
        <v>15</v>
      </c>
      <c r="G106" s="31" t="s">
        <v>15</v>
      </c>
      <c r="H106" s="30" t="s">
        <v>15</v>
      </c>
      <c r="I106" s="31" t="s">
        <v>15</v>
      </c>
      <c r="J106" s="30">
        <v>21</v>
      </c>
      <c r="K106" s="31">
        <v>7</v>
      </c>
      <c r="L106" s="30">
        <v>21</v>
      </c>
      <c r="M106" s="31">
        <v>7</v>
      </c>
      <c r="N106" s="30" t="s">
        <v>15</v>
      </c>
      <c r="O106" s="31" t="s">
        <v>15</v>
      </c>
      <c r="P106" s="30" t="s">
        <v>15</v>
      </c>
      <c r="Q106" s="31" t="s">
        <v>15</v>
      </c>
    </row>
    <row r="107" spans="1:19" x14ac:dyDescent="0.25">
      <c r="A107" s="27">
        <v>101</v>
      </c>
      <c r="B107" s="32" t="s">
        <v>269</v>
      </c>
      <c r="C107" s="32"/>
      <c r="D107" s="32" t="s">
        <v>132</v>
      </c>
      <c r="E107" s="29">
        <v>12</v>
      </c>
      <c r="F107" s="30" t="s">
        <v>15</v>
      </c>
      <c r="G107" s="31" t="s">
        <v>15</v>
      </c>
      <c r="H107" s="30" t="s">
        <v>15</v>
      </c>
      <c r="I107" s="31" t="s">
        <v>15</v>
      </c>
      <c r="J107" s="30">
        <v>25</v>
      </c>
      <c r="K107" s="31">
        <v>6</v>
      </c>
      <c r="L107" s="30">
        <v>25</v>
      </c>
      <c r="M107" s="31">
        <v>6</v>
      </c>
      <c r="N107" s="30" t="s">
        <v>15</v>
      </c>
      <c r="O107" s="31" t="s">
        <v>15</v>
      </c>
      <c r="P107" s="30" t="s">
        <v>15</v>
      </c>
      <c r="Q107" s="31" t="s">
        <v>15</v>
      </c>
    </row>
    <row r="108" spans="1:19" x14ac:dyDescent="0.25">
      <c r="A108" s="27">
        <v>102</v>
      </c>
      <c r="B108" s="32" t="s">
        <v>37</v>
      </c>
      <c r="C108" s="32"/>
      <c r="D108" s="32" t="s">
        <v>270</v>
      </c>
      <c r="E108" s="29">
        <v>12</v>
      </c>
      <c r="F108" s="30" t="s">
        <v>15</v>
      </c>
      <c r="G108" s="31" t="s">
        <v>15</v>
      </c>
      <c r="H108" s="30" t="s">
        <v>15</v>
      </c>
      <c r="I108" s="31" t="s">
        <v>15</v>
      </c>
      <c r="J108" s="30">
        <v>25</v>
      </c>
      <c r="K108" s="31">
        <v>6</v>
      </c>
      <c r="L108" s="30">
        <v>25</v>
      </c>
      <c r="M108" s="31">
        <v>6</v>
      </c>
      <c r="N108" s="30" t="s">
        <v>15</v>
      </c>
      <c r="O108" s="31" t="s">
        <v>15</v>
      </c>
      <c r="P108" s="30" t="s">
        <v>15</v>
      </c>
      <c r="Q108" s="31" t="s">
        <v>15</v>
      </c>
    </row>
    <row r="109" spans="1:19" x14ac:dyDescent="0.25">
      <c r="A109" s="27">
        <v>103</v>
      </c>
      <c r="B109" s="37" t="s">
        <v>86</v>
      </c>
      <c r="C109" s="32"/>
      <c r="D109" s="32" t="s">
        <v>42</v>
      </c>
      <c r="E109" s="29">
        <v>10</v>
      </c>
      <c r="F109" s="30" t="s">
        <v>15</v>
      </c>
      <c r="G109" s="31" t="s">
        <v>15</v>
      </c>
      <c r="H109" s="30" t="s">
        <v>15</v>
      </c>
      <c r="I109" s="31" t="s">
        <v>15</v>
      </c>
      <c r="J109" s="30" t="s">
        <v>15</v>
      </c>
      <c r="K109" s="31" t="s">
        <v>15</v>
      </c>
      <c r="L109" s="30" t="s">
        <v>15</v>
      </c>
      <c r="M109" s="31" t="s">
        <v>15</v>
      </c>
      <c r="N109" s="30" t="s">
        <v>15</v>
      </c>
      <c r="O109" s="31" t="s">
        <v>15</v>
      </c>
      <c r="P109" s="30">
        <v>15</v>
      </c>
      <c r="Q109" s="31">
        <v>10</v>
      </c>
    </row>
    <row r="110" spans="1:19" x14ac:dyDescent="0.25">
      <c r="A110" s="27">
        <v>104</v>
      </c>
      <c r="B110" s="28" t="s">
        <v>57</v>
      </c>
      <c r="C110" s="28"/>
      <c r="D110" s="28" t="s">
        <v>58</v>
      </c>
      <c r="E110" s="29">
        <v>10</v>
      </c>
      <c r="F110" s="30" t="s">
        <v>15</v>
      </c>
      <c r="G110" s="31" t="s">
        <v>15</v>
      </c>
      <c r="H110" s="30" t="s">
        <v>15</v>
      </c>
      <c r="I110" s="31" t="s">
        <v>15</v>
      </c>
      <c r="J110" s="30" t="s">
        <v>15</v>
      </c>
      <c r="K110" s="31" t="s">
        <v>15</v>
      </c>
      <c r="L110" s="30" t="s">
        <v>15</v>
      </c>
      <c r="M110" s="31" t="s">
        <v>15</v>
      </c>
      <c r="N110" s="30" t="s">
        <v>15</v>
      </c>
      <c r="O110" s="31" t="s">
        <v>15</v>
      </c>
      <c r="P110" s="30">
        <v>13</v>
      </c>
      <c r="Q110" s="31">
        <v>10</v>
      </c>
    </row>
    <row r="111" spans="1:19" x14ac:dyDescent="0.25">
      <c r="A111" s="27">
        <v>105</v>
      </c>
      <c r="B111" s="28" t="s">
        <v>157</v>
      </c>
      <c r="C111" s="28"/>
      <c r="D111" s="28" t="s">
        <v>158</v>
      </c>
      <c r="E111" s="29">
        <v>10</v>
      </c>
      <c r="F111" s="30" t="s">
        <v>15</v>
      </c>
      <c r="G111" s="31" t="s">
        <v>15</v>
      </c>
      <c r="H111" s="30" t="s">
        <v>15</v>
      </c>
      <c r="I111" s="31" t="s">
        <v>15</v>
      </c>
      <c r="J111" s="30" t="s">
        <v>15</v>
      </c>
      <c r="K111" s="31" t="s">
        <v>15</v>
      </c>
      <c r="L111" s="30" t="s">
        <v>15</v>
      </c>
      <c r="M111" s="31" t="s">
        <v>15</v>
      </c>
      <c r="N111" s="30" t="s">
        <v>15</v>
      </c>
      <c r="O111" s="31" t="s">
        <v>15</v>
      </c>
      <c r="P111" s="30">
        <v>13</v>
      </c>
      <c r="Q111" s="31">
        <v>10</v>
      </c>
    </row>
    <row r="112" spans="1:19" x14ac:dyDescent="0.25">
      <c r="A112" s="27">
        <v>106</v>
      </c>
      <c r="B112" s="32" t="s">
        <v>166</v>
      </c>
      <c r="C112" s="32"/>
      <c r="D112" s="32" t="s">
        <v>167</v>
      </c>
      <c r="E112" s="29">
        <v>10</v>
      </c>
      <c r="F112" s="30">
        <v>13</v>
      </c>
      <c r="G112" s="31">
        <v>10</v>
      </c>
      <c r="H112" s="30" t="s">
        <v>15</v>
      </c>
      <c r="I112" s="31" t="s">
        <v>15</v>
      </c>
      <c r="J112" s="30" t="s">
        <v>15</v>
      </c>
      <c r="K112" s="31" t="s">
        <v>15</v>
      </c>
      <c r="L112" s="30" t="s">
        <v>15</v>
      </c>
      <c r="M112" s="31" t="s">
        <v>15</v>
      </c>
      <c r="N112" s="30" t="s">
        <v>15</v>
      </c>
      <c r="O112" s="31" t="s">
        <v>15</v>
      </c>
      <c r="P112" s="30" t="s">
        <v>15</v>
      </c>
      <c r="Q112" s="31" t="s">
        <v>15</v>
      </c>
    </row>
    <row r="113" spans="1:17" x14ac:dyDescent="0.25">
      <c r="A113" s="27">
        <v>107</v>
      </c>
      <c r="B113" s="32" t="s">
        <v>136</v>
      </c>
      <c r="C113" s="32"/>
      <c r="D113" s="32" t="s">
        <v>137</v>
      </c>
      <c r="E113" s="29">
        <v>9</v>
      </c>
      <c r="F113" s="30" t="s">
        <v>15</v>
      </c>
      <c r="G113" s="31" t="s">
        <v>15</v>
      </c>
      <c r="H113" s="30" t="s">
        <v>15</v>
      </c>
      <c r="I113" s="31" t="s">
        <v>15</v>
      </c>
      <c r="J113" s="30" t="s">
        <v>15</v>
      </c>
      <c r="K113" s="31" t="s">
        <v>15</v>
      </c>
      <c r="L113" s="30" t="s">
        <v>15</v>
      </c>
      <c r="M113" s="31" t="s">
        <v>15</v>
      </c>
      <c r="N113" s="30" t="s">
        <v>15</v>
      </c>
      <c r="O113" s="31" t="s">
        <v>15</v>
      </c>
      <c r="P113" s="30">
        <v>17</v>
      </c>
      <c r="Q113" s="31">
        <v>9</v>
      </c>
    </row>
    <row r="114" spans="1:17" x14ac:dyDescent="0.25">
      <c r="A114" s="27">
        <v>108</v>
      </c>
      <c r="B114" s="32" t="s">
        <v>161</v>
      </c>
      <c r="C114" s="32"/>
      <c r="D114" s="32" t="s">
        <v>162</v>
      </c>
      <c r="E114" s="29">
        <v>9</v>
      </c>
      <c r="F114" s="30" t="s">
        <v>15</v>
      </c>
      <c r="G114" s="31" t="s">
        <v>15</v>
      </c>
      <c r="H114" s="30" t="s">
        <v>15</v>
      </c>
      <c r="I114" s="31" t="s">
        <v>15</v>
      </c>
      <c r="J114" s="30" t="s">
        <v>15</v>
      </c>
      <c r="K114" s="31" t="s">
        <v>15</v>
      </c>
      <c r="L114" s="30" t="s">
        <v>15</v>
      </c>
      <c r="M114" s="31" t="s">
        <v>15</v>
      </c>
      <c r="N114" s="30" t="s">
        <v>15</v>
      </c>
      <c r="O114" s="31" t="s">
        <v>15</v>
      </c>
      <c r="P114" s="30">
        <v>17</v>
      </c>
      <c r="Q114" s="31">
        <v>9</v>
      </c>
    </row>
    <row r="115" spans="1:17" x14ac:dyDescent="0.25">
      <c r="A115" s="27">
        <v>109</v>
      </c>
      <c r="B115" s="32" t="s">
        <v>163</v>
      </c>
      <c r="C115" s="32"/>
      <c r="D115" s="32" t="s">
        <v>164</v>
      </c>
      <c r="E115" s="29">
        <v>9</v>
      </c>
      <c r="F115" s="30" t="s">
        <v>15</v>
      </c>
      <c r="G115" s="31" t="s">
        <v>15</v>
      </c>
      <c r="H115" s="30" t="s">
        <v>15</v>
      </c>
      <c r="I115" s="31" t="s">
        <v>15</v>
      </c>
      <c r="J115" s="30" t="s">
        <v>15</v>
      </c>
      <c r="K115" s="31" t="s">
        <v>15</v>
      </c>
      <c r="L115" s="30" t="s">
        <v>15</v>
      </c>
      <c r="M115" s="31" t="s">
        <v>15</v>
      </c>
      <c r="N115" s="30" t="s">
        <v>15</v>
      </c>
      <c r="O115" s="31" t="s">
        <v>15</v>
      </c>
      <c r="P115" s="30">
        <v>17</v>
      </c>
      <c r="Q115" s="31">
        <v>9</v>
      </c>
    </row>
    <row r="116" spans="1:17" x14ac:dyDescent="0.25">
      <c r="A116" s="27">
        <v>110</v>
      </c>
      <c r="B116" s="32" t="s">
        <v>260</v>
      </c>
      <c r="C116" s="32"/>
      <c r="D116" s="32" t="s">
        <v>261</v>
      </c>
      <c r="E116" s="29">
        <v>9</v>
      </c>
      <c r="F116" s="30" t="s">
        <v>15</v>
      </c>
      <c r="G116" s="31" t="s">
        <v>15</v>
      </c>
      <c r="H116" s="30" t="s">
        <v>15</v>
      </c>
      <c r="I116" s="31" t="s">
        <v>15</v>
      </c>
      <c r="J116" s="30" t="s">
        <v>15</v>
      </c>
      <c r="K116" s="31" t="s">
        <v>15</v>
      </c>
      <c r="L116" s="30">
        <v>17</v>
      </c>
      <c r="M116" s="31">
        <v>9</v>
      </c>
      <c r="N116" s="30" t="s">
        <v>15</v>
      </c>
      <c r="O116" s="31" t="s">
        <v>15</v>
      </c>
      <c r="P116" s="30" t="s">
        <v>15</v>
      </c>
      <c r="Q116" s="31" t="s">
        <v>15</v>
      </c>
    </row>
    <row r="117" spans="1:17" x14ac:dyDescent="0.25">
      <c r="A117" s="27">
        <v>111</v>
      </c>
      <c r="B117" s="32" t="s">
        <v>262</v>
      </c>
      <c r="C117" s="32"/>
      <c r="D117" s="32" t="s">
        <v>263</v>
      </c>
      <c r="E117" s="29">
        <v>9</v>
      </c>
      <c r="F117" s="30" t="s">
        <v>15</v>
      </c>
      <c r="G117" s="31" t="s">
        <v>15</v>
      </c>
      <c r="H117" s="30" t="s">
        <v>15</v>
      </c>
      <c r="I117" s="31" t="s">
        <v>15</v>
      </c>
      <c r="J117" s="30" t="s">
        <v>15</v>
      </c>
      <c r="K117" s="31" t="s">
        <v>15</v>
      </c>
      <c r="L117" s="30">
        <v>17</v>
      </c>
      <c r="M117" s="31">
        <v>9</v>
      </c>
      <c r="N117" s="30" t="s">
        <v>15</v>
      </c>
      <c r="O117" s="31" t="s">
        <v>15</v>
      </c>
      <c r="P117" s="30" t="s">
        <v>15</v>
      </c>
      <c r="Q117" s="31" t="s">
        <v>15</v>
      </c>
    </row>
    <row r="118" spans="1:17" x14ac:dyDescent="0.25">
      <c r="A118" s="27">
        <v>112</v>
      </c>
      <c r="B118" s="32" t="s">
        <v>222</v>
      </c>
      <c r="C118" s="32" t="s">
        <v>223</v>
      </c>
      <c r="D118" s="32" t="s">
        <v>224</v>
      </c>
      <c r="E118" s="29">
        <v>8</v>
      </c>
      <c r="F118" s="30" t="s">
        <v>15</v>
      </c>
      <c r="G118" s="31" t="s">
        <v>15</v>
      </c>
      <c r="H118" s="30" t="s">
        <v>15</v>
      </c>
      <c r="I118" s="31" t="s">
        <v>15</v>
      </c>
      <c r="J118" s="30" t="s">
        <v>15</v>
      </c>
      <c r="K118" s="31" t="s">
        <v>15</v>
      </c>
      <c r="L118" s="30" t="s">
        <v>15</v>
      </c>
      <c r="M118" s="31" t="s">
        <v>15</v>
      </c>
      <c r="N118" s="30">
        <v>20</v>
      </c>
      <c r="O118" s="31">
        <v>8</v>
      </c>
      <c r="P118" s="30" t="s">
        <v>15</v>
      </c>
      <c r="Q118" s="31" t="s">
        <v>15</v>
      </c>
    </row>
    <row r="119" spans="1:17" x14ac:dyDescent="0.25">
      <c r="A119" s="27">
        <v>113</v>
      </c>
      <c r="B119" s="32" t="s">
        <v>182</v>
      </c>
      <c r="C119" s="32" t="s">
        <v>225</v>
      </c>
      <c r="D119" s="32" t="s">
        <v>226</v>
      </c>
      <c r="E119" s="29">
        <v>8</v>
      </c>
      <c r="F119" s="30" t="s">
        <v>15</v>
      </c>
      <c r="G119" s="31" t="s">
        <v>15</v>
      </c>
      <c r="H119" s="30" t="s">
        <v>15</v>
      </c>
      <c r="I119" s="31" t="s">
        <v>15</v>
      </c>
      <c r="J119" s="30" t="s">
        <v>15</v>
      </c>
      <c r="K119" s="31" t="s">
        <v>15</v>
      </c>
      <c r="L119" s="30" t="s">
        <v>15</v>
      </c>
      <c r="M119" s="31" t="s">
        <v>15</v>
      </c>
      <c r="N119" s="30">
        <v>20</v>
      </c>
      <c r="O119" s="31">
        <v>8</v>
      </c>
      <c r="P119" s="30" t="s">
        <v>15</v>
      </c>
      <c r="Q119" s="31" t="s">
        <v>15</v>
      </c>
    </row>
    <row r="120" spans="1:17" x14ac:dyDescent="0.25">
      <c r="A120" s="27">
        <v>114</v>
      </c>
      <c r="B120" s="32" t="s">
        <v>286</v>
      </c>
      <c r="C120" s="32"/>
      <c r="D120" s="32" t="s">
        <v>287</v>
      </c>
      <c r="E120" s="29">
        <v>8</v>
      </c>
      <c r="F120" s="30" t="s">
        <v>15</v>
      </c>
      <c r="G120" s="31" t="s">
        <v>15</v>
      </c>
      <c r="H120" s="30" t="s">
        <v>15</v>
      </c>
      <c r="I120" s="31" t="s">
        <v>15</v>
      </c>
      <c r="J120" s="30">
        <v>18</v>
      </c>
      <c r="K120" s="31">
        <v>8</v>
      </c>
      <c r="L120" s="30"/>
      <c r="M120" s="31"/>
      <c r="N120" s="30"/>
      <c r="O120" s="31"/>
      <c r="P120" s="30"/>
      <c r="Q120" s="31"/>
    </row>
    <row r="121" spans="1:17" x14ac:dyDescent="0.25">
      <c r="A121" s="27">
        <v>115</v>
      </c>
      <c r="B121" s="32" t="s">
        <v>288</v>
      </c>
      <c r="C121" s="32"/>
      <c r="D121" s="32" t="s">
        <v>109</v>
      </c>
      <c r="E121" s="29">
        <v>8</v>
      </c>
      <c r="F121" s="30" t="s">
        <v>15</v>
      </c>
      <c r="G121" s="31" t="s">
        <v>15</v>
      </c>
      <c r="H121" s="30" t="s">
        <v>15</v>
      </c>
      <c r="I121" s="31" t="s">
        <v>15</v>
      </c>
      <c r="J121" s="30">
        <v>19</v>
      </c>
      <c r="K121" s="31">
        <v>8</v>
      </c>
      <c r="L121" s="30"/>
      <c r="M121" s="31"/>
      <c r="N121" s="30"/>
      <c r="O121" s="31"/>
      <c r="P121" s="30"/>
      <c r="Q121" s="31"/>
    </row>
    <row r="122" spans="1:17" x14ac:dyDescent="0.25">
      <c r="A122" s="27">
        <v>116</v>
      </c>
      <c r="B122" s="32" t="s">
        <v>105</v>
      </c>
      <c r="C122" s="32" t="s">
        <v>106</v>
      </c>
      <c r="D122" s="32" t="s">
        <v>107</v>
      </c>
      <c r="E122" s="29">
        <v>7</v>
      </c>
      <c r="F122" s="30" t="s">
        <v>15</v>
      </c>
      <c r="G122" s="31" t="s">
        <v>15</v>
      </c>
      <c r="H122" s="30" t="s">
        <v>15</v>
      </c>
      <c r="I122" s="31" t="s">
        <v>15</v>
      </c>
      <c r="J122" s="30" t="s">
        <v>15</v>
      </c>
      <c r="K122" s="31" t="s">
        <v>15</v>
      </c>
      <c r="L122" s="30" t="s">
        <v>15</v>
      </c>
      <c r="M122" s="31" t="s">
        <v>15</v>
      </c>
      <c r="N122" s="30" t="s">
        <v>15</v>
      </c>
      <c r="O122" s="31" t="s">
        <v>15</v>
      </c>
      <c r="P122" s="30">
        <v>21</v>
      </c>
      <c r="Q122" s="31">
        <v>7</v>
      </c>
    </row>
    <row r="123" spans="1:17" x14ac:dyDescent="0.25">
      <c r="A123" s="27">
        <v>117</v>
      </c>
      <c r="B123" s="32" t="s">
        <v>89</v>
      </c>
      <c r="C123" s="32" t="s">
        <v>90</v>
      </c>
      <c r="D123" s="32" t="s">
        <v>91</v>
      </c>
      <c r="E123" s="29">
        <v>7</v>
      </c>
      <c r="F123" s="30" t="s">
        <v>15</v>
      </c>
      <c r="G123" s="31" t="s">
        <v>15</v>
      </c>
      <c r="H123" s="30" t="s">
        <v>15</v>
      </c>
      <c r="I123" s="31" t="s">
        <v>15</v>
      </c>
      <c r="J123" s="30" t="s">
        <v>15</v>
      </c>
      <c r="K123" s="31" t="s">
        <v>15</v>
      </c>
      <c r="L123" s="30" t="s">
        <v>15</v>
      </c>
      <c r="M123" s="31" t="s">
        <v>15</v>
      </c>
      <c r="N123" s="30" t="s">
        <v>15</v>
      </c>
      <c r="O123" s="31" t="s">
        <v>15</v>
      </c>
      <c r="P123" s="30">
        <v>21</v>
      </c>
      <c r="Q123" s="31">
        <v>7</v>
      </c>
    </row>
    <row r="124" spans="1:17" x14ac:dyDescent="0.25">
      <c r="A124" s="27">
        <v>118</v>
      </c>
      <c r="B124" s="32" t="s">
        <v>92</v>
      </c>
      <c r="C124" s="32" t="s">
        <v>93</v>
      </c>
      <c r="D124" s="32" t="s">
        <v>94</v>
      </c>
      <c r="E124" s="29">
        <v>7</v>
      </c>
      <c r="F124" s="30" t="s">
        <v>15</v>
      </c>
      <c r="G124" s="31" t="s">
        <v>15</v>
      </c>
      <c r="H124" s="30" t="s">
        <v>15</v>
      </c>
      <c r="I124" s="31" t="s">
        <v>15</v>
      </c>
      <c r="J124" s="30" t="s">
        <v>15</v>
      </c>
      <c r="K124" s="31" t="s">
        <v>15</v>
      </c>
      <c r="L124" s="30" t="s">
        <v>15</v>
      </c>
      <c r="M124" s="31" t="s">
        <v>15</v>
      </c>
      <c r="N124" s="30" t="s">
        <v>15</v>
      </c>
      <c r="O124" s="31" t="s">
        <v>15</v>
      </c>
      <c r="P124" s="30">
        <v>21</v>
      </c>
      <c r="Q124" s="31">
        <v>7</v>
      </c>
    </row>
    <row r="125" spans="1:17" x14ac:dyDescent="0.25">
      <c r="A125" s="27">
        <v>119</v>
      </c>
      <c r="B125" s="32" t="s">
        <v>289</v>
      </c>
      <c r="C125" s="32"/>
      <c r="D125" s="32" t="s">
        <v>290</v>
      </c>
      <c r="E125" s="29">
        <v>7</v>
      </c>
      <c r="F125" s="30" t="s">
        <v>15</v>
      </c>
      <c r="G125" s="31" t="s">
        <v>15</v>
      </c>
      <c r="H125" s="30" t="s">
        <v>15</v>
      </c>
      <c r="I125" s="31" t="s">
        <v>15</v>
      </c>
      <c r="J125" s="30">
        <v>21</v>
      </c>
      <c r="K125" s="31">
        <v>7</v>
      </c>
      <c r="L125" s="30"/>
      <c r="M125" s="31"/>
      <c r="N125" s="30"/>
      <c r="O125" s="31"/>
      <c r="P125" s="30"/>
      <c r="Q125" s="31"/>
    </row>
    <row r="126" spans="1:17" x14ac:dyDescent="0.25">
      <c r="A126" s="27">
        <v>120</v>
      </c>
      <c r="B126" s="32" t="s">
        <v>60</v>
      </c>
      <c r="C126" s="32" t="s">
        <v>248</v>
      </c>
      <c r="D126" s="32" t="s">
        <v>249</v>
      </c>
      <c r="E126" s="29">
        <v>6</v>
      </c>
      <c r="F126" s="30" t="s">
        <v>15</v>
      </c>
      <c r="G126" s="31" t="s">
        <v>15</v>
      </c>
      <c r="H126" s="30" t="s">
        <v>15</v>
      </c>
      <c r="I126" s="31" t="s">
        <v>15</v>
      </c>
      <c r="J126" s="30" t="s">
        <v>15</v>
      </c>
      <c r="K126" s="31" t="s">
        <v>15</v>
      </c>
      <c r="L126" s="30" t="s">
        <v>15</v>
      </c>
      <c r="M126" s="31" t="s">
        <v>15</v>
      </c>
      <c r="N126" s="30">
        <v>25</v>
      </c>
      <c r="O126" s="31">
        <v>6</v>
      </c>
      <c r="P126" s="30" t="s">
        <v>15</v>
      </c>
      <c r="Q126" s="31" t="s">
        <v>15</v>
      </c>
    </row>
    <row r="127" spans="1:17" x14ac:dyDescent="0.25">
      <c r="A127" s="27">
        <v>121</v>
      </c>
      <c r="B127" s="32" t="s">
        <v>250</v>
      </c>
      <c r="C127" s="32" t="s">
        <v>251</v>
      </c>
      <c r="D127" s="32" t="s">
        <v>252</v>
      </c>
      <c r="E127" s="29">
        <v>6</v>
      </c>
      <c r="F127" s="30" t="s">
        <v>15</v>
      </c>
      <c r="G127" s="31" t="s">
        <v>15</v>
      </c>
      <c r="H127" s="30" t="s">
        <v>15</v>
      </c>
      <c r="I127" s="31" t="s">
        <v>15</v>
      </c>
      <c r="J127" s="30" t="s">
        <v>15</v>
      </c>
      <c r="K127" s="31" t="s">
        <v>15</v>
      </c>
      <c r="L127" s="30" t="s">
        <v>15</v>
      </c>
      <c r="M127" s="31" t="s">
        <v>15</v>
      </c>
      <c r="N127" s="30">
        <v>25</v>
      </c>
      <c r="O127" s="31">
        <v>6</v>
      </c>
      <c r="P127" s="30" t="s">
        <v>15</v>
      </c>
      <c r="Q127" s="31" t="s">
        <v>15</v>
      </c>
    </row>
    <row r="128" spans="1:17" x14ac:dyDescent="0.25">
      <c r="A128" s="27">
        <v>122</v>
      </c>
      <c r="B128" s="32" t="s">
        <v>271</v>
      </c>
      <c r="C128" s="32"/>
      <c r="D128" s="32" t="s">
        <v>272</v>
      </c>
      <c r="E128" s="29">
        <v>6</v>
      </c>
      <c r="F128" s="30" t="s">
        <v>15</v>
      </c>
      <c r="G128" s="31" t="s">
        <v>15</v>
      </c>
      <c r="H128" s="30" t="s">
        <v>15</v>
      </c>
      <c r="I128" s="31" t="s">
        <v>15</v>
      </c>
      <c r="J128" s="30" t="s">
        <v>15</v>
      </c>
      <c r="K128" s="31" t="s">
        <v>15</v>
      </c>
      <c r="L128" s="30">
        <v>25</v>
      </c>
      <c r="M128" s="31">
        <v>6</v>
      </c>
      <c r="N128" s="30" t="s">
        <v>15</v>
      </c>
      <c r="O128" s="31" t="s">
        <v>15</v>
      </c>
      <c r="P128" s="30" t="s">
        <v>15</v>
      </c>
      <c r="Q128" s="31" t="s">
        <v>15</v>
      </c>
    </row>
    <row r="129" spans="1:17" x14ac:dyDescent="0.25">
      <c r="A129" s="27">
        <v>123</v>
      </c>
      <c r="B129" s="32" t="s">
        <v>273</v>
      </c>
      <c r="C129" s="32"/>
      <c r="D129" s="32" t="s">
        <v>52</v>
      </c>
      <c r="E129" s="29">
        <v>6</v>
      </c>
      <c r="F129" s="30" t="s">
        <v>15</v>
      </c>
      <c r="G129" s="31" t="s">
        <v>15</v>
      </c>
      <c r="H129" s="30" t="s">
        <v>15</v>
      </c>
      <c r="I129" s="31" t="s">
        <v>15</v>
      </c>
      <c r="J129" s="30" t="s">
        <v>15</v>
      </c>
      <c r="K129" s="31" t="s">
        <v>15</v>
      </c>
      <c r="L129" s="30">
        <v>25</v>
      </c>
      <c r="M129" s="31">
        <v>6</v>
      </c>
      <c r="N129" s="30" t="s">
        <v>15</v>
      </c>
      <c r="O129" s="31" t="s">
        <v>15</v>
      </c>
      <c r="P129" s="30" t="s">
        <v>15</v>
      </c>
      <c r="Q129" s="31" t="s">
        <v>15</v>
      </c>
    </row>
  </sheetData>
  <sortState ref="A7:R479">
    <sortCondition descending="1" ref="E7:E479"/>
  </sortState>
  <mergeCells count="32">
    <mergeCell ref="H2:I2"/>
    <mergeCell ref="L4:M4"/>
    <mergeCell ref="L5:M5"/>
    <mergeCell ref="J1:K1"/>
    <mergeCell ref="J3:K3"/>
    <mergeCell ref="J4:K4"/>
    <mergeCell ref="J5:K5"/>
    <mergeCell ref="L3:M3"/>
    <mergeCell ref="A1:D1"/>
    <mergeCell ref="P3:Q3"/>
    <mergeCell ref="P1:Q1"/>
    <mergeCell ref="N1:O1"/>
    <mergeCell ref="N3:O3"/>
    <mergeCell ref="L1:M1"/>
    <mergeCell ref="A2:D2"/>
    <mergeCell ref="H1:I1"/>
    <mergeCell ref="F1:G1"/>
    <mergeCell ref="F3:G3"/>
    <mergeCell ref="J2:K2"/>
    <mergeCell ref="L2:M2"/>
    <mergeCell ref="F4:G4"/>
    <mergeCell ref="F5:G5"/>
    <mergeCell ref="H3:I3"/>
    <mergeCell ref="H4:I4"/>
    <mergeCell ref="H5:I5"/>
    <mergeCell ref="F2:G2"/>
    <mergeCell ref="N2:O2"/>
    <mergeCell ref="P2:Q2"/>
    <mergeCell ref="N4:O4"/>
    <mergeCell ref="N5:O5"/>
    <mergeCell ref="P5:Q5"/>
    <mergeCell ref="P4:Q4"/>
  </mergeCells>
  <conditionalFormatting sqref="S120:S125">
    <cfRule type="duplicateValues" dxfId="68" priority="97"/>
  </conditionalFormatting>
  <conditionalFormatting sqref="S120:S125">
    <cfRule type="duplicateValues" dxfId="67" priority="10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89" workbookViewId="0">
      <selection activeCell="G13" sqref="G13"/>
    </sheetView>
  </sheetViews>
  <sheetFormatPr baseColWidth="10" defaultColWidth="9.140625" defaultRowHeight="15" x14ac:dyDescent="0.25"/>
  <cols>
    <col min="1" max="1" width="37.42578125" customWidth="1"/>
    <col min="2" max="5" width="27.42578125" customWidth="1"/>
    <col min="6" max="6" width="17.42578125" customWidth="1"/>
    <col min="7" max="7" width="78.5703125" bestFit="1" customWidth="1"/>
    <col min="8" max="8" width="23.42578125" bestFit="1" customWidth="1"/>
    <col min="9" max="9" width="19.85546875" customWidth="1"/>
    <col min="13" max="13" width="19" bestFit="1" customWidth="1"/>
    <col min="257" max="257" width="37.42578125" customWidth="1"/>
    <col min="258" max="261" width="27.42578125" customWidth="1"/>
    <col min="262" max="262" width="17.42578125" customWidth="1"/>
    <col min="263" max="263" width="14.7109375" bestFit="1" customWidth="1"/>
    <col min="264" max="264" width="23.42578125" bestFit="1" customWidth="1"/>
    <col min="265" max="265" width="19.85546875" customWidth="1"/>
    <col min="513" max="513" width="37.42578125" customWidth="1"/>
    <col min="514" max="517" width="27.42578125" customWidth="1"/>
    <col min="518" max="518" width="17.42578125" customWidth="1"/>
    <col min="519" max="519" width="14.7109375" bestFit="1" customWidth="1"/>
    <col min="520" max="520" width="23.42578125" bestFit="1" customWidth="1"/>
    <col min="521" max="521" width="19.85546875" customWidth="1"/>
    <col min="769" max="769" width="37.42578125" customWidth="1"/>
    <col min="770" max="773" width="27.42578125" customWidth="1"/>
    <col min="774" max="774" width="17.42578125" customWidth="1"/>
    <col min="775" max="775" width="14.7109375" bestFit="1" customWidth="1"/>
    <col min="776" max="776" width="23.42578125" bestFit="1" customWidth="1"/>
    <col min="777" max="777" width="19.85546875" customWidth="1"/>
    <col min="1025" max="1025" width="37.42578125" customWidth="1"/>
    <col min="1026" max="1029" width="27.42578125" customWidth="1"/>
    <col min="1030" max="1030" width="17.42578125" customWidth="1"/>
    <col min="1031" max="1031" width="14.7109375" bestFit="1" customWidth="1"/>
    <col min="1032" max="1032" width="23.42578125" bestFit="1" customWidth="1"/>
    <col min="1033" max="1033" width="19.85546875" customWidth="1"/>
    <col min="1281" max="1281" width="37.42578125" customWidth="1"/>
    <col min="1282" max="1285" width="27.42578125" customWidth="1"/>
    <col min="1286" max="1286" width="17.42578125" customWidth="1"/>
    <col min="1287" max="1287" width="14.7109375" bestFit="1" customWidth="1"/>
    <col min="1288" max="1288" width="23.42578125" bestFit="1" customWidth="1"/>
    <col min="1289" max="1289" width="19.85546875" customWidth="1"/>
    <col min="1537" max="1537" width="37.42578125" customWidth="1"/>
    <col min="1538" max="1541" width="27.42578125" customWidth="1"/>
    <col min="1542" max="1542" width="17.42578125" customWidth="1"/>
    <col min="1543" max="1543" width="14.7109375" bestFit="1" customWidth="1"/>
    <col min="1544" max="1544" width="23.42578125" bestFit="1" customWidth="1"/>
    <col min="1545" max="1545" width="19.85546875" customWidth="1"/>
    <col min="1793" max="1793" width="37.42578125" customWidth="1"/>
    <col min="1794" max="1797" width="27.42578125" customWidth="1"/>
    <col min="1798" max="1798" width="17.42578125" customWidth="1"/>
    <col min="1799" max="1799" width="14.7109375" bestFit="1" customWidth="1"/>
    <col min="1800" max="1800" width="23.42578125" bestFit="1" customWidth="1"/>
    <col min="1801" max="1801" width="19.85546875" customWidth="1"/>
    <col min="2049" max="2049" width="37.42578125" customWidth="1"/>
    <col min="2050" max="2053" width="27.42578125" customWidth="1"/>
    <col min="2054" max="2054" width="17.42578125" customWidth="1"/>
    <col min="2055" max="2055" width="14.7109375" bestFit="1" customWidth="1"/>
    <col min="2056" max="2056" width="23.42578125" bestFit="1" customWidth="1"/>
    <col min="2057" max="2057" width="19.85546875" customWidth="1"/>
    <col min="2305" max="2305" width="37.42578125" customWidth="1"/>
    <col min="2306" max="2309" width="27.42578125" customWidth="1"/>
    <col min="2310" max="2310" width="17.42578125" customWidth="1"/>
    <col min="2311" max="2311" width="14.7109375" bestFit="1" customWidth="1"/>
    <col min="2312" max="2312" width="23.42578125" bestFit="1" customWidth="1"/>
    <col min="2313" max="2313" width="19.85546875" customWidth="1"/>
    <col min="2561" max="2561" width="37.42578125" customWidth="1"/>
    <col min="2562" max="2565" width="27.42578125" customWidth="1"/>
    <col min="2566" max="2566" width="17.42578125" customWidth="1"/>
    <col min="2567" max="2567" width="14.7109375" bestFit="1" customWidth="1"/>
    <col min="2568" max="2568" width="23.42578125" bestFit="1" customWidth="1"/>
    <col min="2569" max="2569" width="19.85546875" customWidth="1"/>
    <col min="2817" max="2817" width="37.42578125" customWidth="1"/>
    <col min="2818" max="2821" width="27.42578125" customWidth="1"/>
    <col min="2822" max="2822" width="17.42578125" customWidth="1"/>
    <col min="2823" max="2823" width="14.7109375" bestFit="1" customWidth="1"/>
    <col min="2824" max="2824" width="23.42578125" bestFit="1" customWidth="1"/>
    <col min="2825" max="2825" width="19.85546875" customWidth="1"/>
    <col min="3073" max="3073" width="37.42578125" customWidth="1"/>
    <col min="3074" max="3077" width="27.42578125" customWidth="1"/>
    <col min="3078" max="3078" width="17.42578125" customWidth="1"/>
    <col min="3079" max="3079" width="14.7109375" bestFit="1" customWidth="1"/>
    <col min="3080" max="3080" width="23.42578125" bestFit="1" customWidth="1"/>
    <col min="3081" max="3081" width="19.85546875" customWidth="1"/>
    <col min="3329" max="3329" width="37.42578125" customWidth="1"/>
    <col min="3330" max="3333" width="27.42578125" customWidth="1"/>
    <col min="3334" max="3334" width="17.42578125" customWidth="1"/>
    <col min="3335" max="3335" width="14.7109375" bestFit="1" customWidth="1"/>
    <col min="3336" max="3336" width="23.42578125" bestFit="1" customWidth="1"/>
    <col min="3337" max="3337" width="19.85546875" customWidth="1"/>
    <col min="3585" max="3585" width="37.42578125" customWidth="1"/>
    <col min="3586" max="3589" width="27.42578125" customWidth="1"/>
    <col min="3590" max="3590" width="17.42578125" customWidth="1"/>
    <col min="3591" max="3591" width="14.7109375" bestFit="1" customWidth="1"/>
    <col min="3592" max="3592" width="23.42578125" bestFit="1" customWidth="1"/>
    <col min="3593" max="3593" width="19.85546875" customWidth="1"/>
    <col min="3841" max="3841" width="37.42578125" customWidth="1"/>
    <col min="3842" max="3845" width="27.42578125" customWidth="1"/>
    <col min="3846" max="3846" width="17.42578125" customWidth="1"/>
    <col min="3847" max="3847" width="14.7109375" bestFit="1" customWidth="1"/>
    <col min="3848" max="3848" width="23.42578125" bestFit="1" customWidth="1"/>
    <col min="3849" max="3849" width="19.85546875" customWidth="1"/>
    <col min="4097" max="4097" width="37.42578125" customWidth="1"/>
    <col min="4098" max="4101" width="27.42578125" customWidth="1"/>
    <col min="4102" max="4102" width="17.42578125" customWidth="1"/>
    <col min="4103" max="4103" width="14.7109375" bestFit="1" customWidth="1"/>
    <col min="4104" max="4104" width="23.42578125" bestFit="1" customWidth="1"/>
    <col min="4105" max="4105" width="19.85546875" customWidth="1"/>
    <col min="4353" max="4353" width="37.42578125" customWidth="1"/>
    <col min="4354" max="4357" width="27.42578125" customWidth="1"/>
    <col min="4358" max="4358" width="17.42578125" customWidth="1"/>
    <col min="4359" max="4359" width="14.7109375" bestFit="1" customWidth="1"/>
    <col min="4360" max="4360" width="23.42578125" bestFit="1" customWidth="1"/>
    <col min="4361" max="4361" width="19.85546875" customWidth="1"/>
    <col min="4609" max="4609" width="37.42578125" customWidth="1"/>
    <col min="4610" max="4613" width="27.42578125" customWidth="1"/>
    <col min="4614" max="4614" width="17.42578125" customWidth="1"/>
    <col min="4615" max="4615" width="14.7109375" bestFit="1" customWidth="1"/>
    <col min="4616" max="4616" width="23.42578125" bestFit="1" customWidth="1"/>
    <col min="4617" max="4617" width="19.85546875" customWidth="1"/>
    <col min="4865" max="4865" width="37.42578125" customWidth="1"/>
    <col min="4866" max="4869" width="27.42578125" customWidth="1"/>
    <col min="4870" max="4870" width="17.42578125" customWidth="1"/>
    <col min="4871" max="4871" width="14.7109375" bestFit="1" customWidth="1"/>
    <col min="4872" max="4872" width="23.42578125" bestFit="1" customWidth="1"/>
    <col min="4873" max="4873" width="19.85546875" customWidth="1"/>
    <col min="5121" max="5121" width="37.42578125" customWidth="1"/>
    <col min="5122" max="5125" width="27.42578125" customWidth="1"/>
    <col min="5126" max="5126" width="17.42578125" customWidth="1"/>
    <col min="5127" max="5127" width="14.7109375" bestFit="1" customWidth="1"/>
    <col min="5128" max="5128" width="23.42578125" bestFit="1" customWidth="1"/>
    <col min="5129" max="5129" width="19.85546875" customWidth="1"/>
    <col min="5377" max="5377" width="37.42578125" customWidth="1"/>
    <col min="5378" max="5381" width="27.42578125" customWidth="1"/>
    <col min="5382" max="5382" width="17.42578125" customWidth="1"/>
    <col min="5383" max="5383" width="14.7109375" bestFit="1" customWidth="1"/>
    <col min="5384" max="5384" width="23.42578125" bestFit="1" customWidth="1"/>
    <col min="5385" max="5385" width="19.85546875" customWidth="1"/>
    <col min="5633" max="5633" width="37.42578125" customWidth="1"/>
    <col min="5634" max="5637" width="27.42578125" customWidth="1"/>
    <col min="5638" max="5638" width="17.42578125" customWidth="1"/>
    <col min="5639" max="5639" width="14.7109375" bestFit="1" customWidth="1"/>
    <col min="5640" max="5640" width="23.42578125" bestFit="1" customWidth="1"/>
    <col min="5641" max="5641" width="19.85546875" customWidth="1"/>
    <col min="5889" max="5889" width="37.42578125" customWidth="1"/>
    <col min="5890" max="5893" width="27.42578125" customWidth="1"/>
    <col min="5894" max="5894" width="17.42578125" customWidth="1"/>
    <col min="5895" max="5895" width="14.7109375" bestFit="1" customWidth="1"/>
    <col min="5896" max="5896" width="23.42578125" bestFit="1" customWidth="1"/>
    <col min="5897" max="5897" width="19.85546875" customWidth="1"/>
    <col min="6145" max="6145" width="37.42578125" customWidth="1"/>
    <col min="6146" max="6149" width="27.42578125" customWidth="1"/>
    <col min="6150" max="6150" width="17.42578125" customWidth="1"/>
    <col min="6151" max="6151" width="14.7109375" bestFit="1" customWidth="1"/>
    <col min="6152" max="6152" width="23.42578125" bestFit="1" customWidth="1"/>
    <col min="6153" max="6153" width="19.85546875" customWidth="1"/>
    <col min="6401" max="6401" width="37.42578125" customWidth="1"/>
    <col min="6402" max="6405" width="27.42578125" customWidth="1"/>
    <col min="6406" max="6406" width="17.42578125" customWidth="1"/>
    <col min="6407" max="6407" width="14.7109375" bestFit="1" customWidth="1"/>
    <col min="6408" max="6408" width="23.42578125" bestFit="1" customWidth="1"/>
    <col min="6409" max="6409" width="19.85546875" customWidth="1"/>
    <col min="6657" max="6657" width="37.42578125" customWidth="1"/>
    <col min="6658" max="6661" width="27.42578125" customWidth="1"/>
    <col min="6662" max="6662" width="17.42578125" customWidth="1"/>
    <col min="6663" max="6663" width="14.7109375" bestFit="1" customWidth="1"/>
    <col min="6664" max="6664" width="23.42578125" bestFit="1" customWidth="1"/>
    <col min="6665" max="6665" width="19.85546875" customWidth="1"/>
    <col min="6913" max="6913" width="37.42578125" customWidth="1"/>
    <col min="6914" max="6917" width="27.42578125" customWidth="1"/>
    <col min="6918" max="6918" width="17.42578125" customWidth="1"/>
    <col min="6919" max="6919" width="14.7109375" bestFit="1" customWidth="1"/>
    <col min="6920" max="6920" width="23.42578125" bestFit="1" customWidth="1"/>
    <col min="6921" max="6921" width="19.85546875" customWidth="1"/>
    <col min="7169" max="7169" width="37.42578125" customWidth="1"/>
    <col min="7170" max="7173" width="27.42578125" customWidth="1"/>
    <col min="7174" max="7174" width="17.42578125" customWidth="1"/>
    <col min="7175" max="7175" width="14.7109375" bestFit="1" customWidth="1"/>
    <col min="7176" max="7176" width="23.42578125" bestFit="1" customWidth="1"/>
    <col min="7177" max="7177" width="19.85546875" customWidth="1"/>
    <col min="7425" max="7425" width="37.42578125" customWidth="1"/>
    <col min="7426" max="7429" width="27.42578125" customWidth="1"/>
    <col min="7430" max="7430" width="17.42578125" customWidth="1"/>
    <col min="7431" max="7431" width="14.7109375" bestFit="1" customWidth="1"/>
    <col min="7432" max="7432" width="23.42578125" bestFit="1" customWidth="1"/>
    <col min="7433" max="7433" width="19.85546875" customWidth="1"/>
    <col min="7681" max="7681" width="37.42578125" customWidth="1"/>
    <col min="7682" max="7685" width="27.42578125" customWidth="1"/>
    <col min="7686" max="7686" width="17.42578125" customWidth="1"/>
    <col min="7687" max="7687" width="14.7109375" bestFit="1" customWidth="1"/>
    <col min="7688" max="7688" width="23.42578125" bestFit="1" customWidth="1"/>
    <col min="7689" max="7689" width="19.85546875" customWidth="1"/>
    <col min="7937" max="7937" width="37.42578125" customWidth="1"/>
    <col min="7938" max="7941" width="27.42578125" customWidth="1"/>
    <col min="7942" max="7942" width="17.42578125" customWidth="1"/>
    <col min="7943" max="7943" width="14.7109375" bestFit="1" customWidth="1"/>
    <col min="7944" max="7944" width="23.42578125" bestFit="1" customWidth="1"/>
    <col min="7945" max="7945" width="19.85546875" customWidth="1"/>
    <col min="8193" max="8193" width="37.42578125" customWidth="1"/>
    <col min="8194" max="8197" width="27.42578125" customWidth="1"/>
    <col min="8198" max="8198" width="17.42578125" customWidth="1"/>
    <col min="8199" max="8199" width="14.7109375" bestFit="1" customWidth="1"/>
    <col min="8200" max="8200" width="23.42578125" bestFit="1" customWidth="1"/>
    <col min="8201" max="8201" width="19.85546875" customWidth="1"/>
    <col min="8449" max="8449" width="37.42578125" customWidth="1"/>
    <col min="8450" max="8453" width="27.42578125" customWidth="1"/>
    <col min="8454" max="8454" width="17.42578125" customWidth="1"/>
    <col min="8455" max="8455" width="14.7109375" bestFit="1" customWidth="1"/>
    <col min="8456" max="8456" width="23.42578125" bestFit="1" customWidth="1"/>
    <col min="8457" max="8457" width="19.85546875" customWidth="1"/>
    <col min="8705" max="8705" width="37.42578125" customWidth="1"/>
    <col min="8706" max="8709" width="27.42578125" customWidth="1"/>
    <col min="8710" max="8710" width="17.42578125" customWidth="1"/>
    <col min="8711" max="8711" width="14.7109375" bestFit="1" customWidth="1"/>
    <col min="8712" max="8712" width="23.42578125" bestFit="1" customWidth="1"/>
    <col min="8713" max="8713" width="19.85546875" customWidth="1"/>
    <col min="8961" max="8961" width="37.42578125" customWidth="1"/>
    <col min="8962" max="8965" width="27.42578125" customWidth="1"/>
    <col min="8966" max="8966" width="17.42578125" customWidth="1"/>
    <col min="8967" max="8967" width="14.7109375" bestFit="1" customWidth="1"/>
    <col min="8968" max="8968" width="23.42578125" bestFit="1" customWidth="1"/>
    <col min="8969" max="8969" width="19.85546875" customWidth="1"/>
    <col min="9217" max="9217" width="37.42578125" customWidth="1"/>
    <col min="9218" max="9221" width="27.42578125" customWidth="1"/>
    <col min="9222" max="9222" width="17.42578125" customWidth="1"/>
    <col min="9223" max="9223" width="14.7109375" bestFit="1" customWidth="1"/>
    <col min="9224" max="9224" width="23.42578125" bestFit="1" customWidth="1"/>
    <col min="9225" max="9225" width="19.85546875" customWidth="1"/>
    <col min="9473" max="9473" width="37.42578125" customWidth="1"/>
    <col min="9474" max="9477" width="27.42578125" customWidth="1"/>
    <col min="9478" max="9478" width="17.42578125" customWidth="1"/>
    <col min="9479" max="9479" width="14.7109375" bestFit="1" customWidth="1"/>
    <col min="9480" max="9480" width="23.42578125" bestFit="1" customWidth="1"/>
    <col min="9481" max="9481" width="19.85546875" customWidth="1"/>
    <col min="9729" max="9729" width="37.42578125" customWidth="1"/>
    <col min="9730" max="9733" width="27.42578125" customWidth="1"/>
    <col min="9734" max="9734" width="17.42578125" customWidth="1"/>
    <col min="9735" max="9735" width="14.7109375" bestFit="1" customWidth="1"/>
    <col min="9736" max="9736" width="23.42578125" bestFit="1" customWidth="1"/>
    <col min="9737" max="9737" width="19.85546875" customWidth="1"/>
    <col min="9985" max="9985" width="37.42578125" customWidth="1"/>
    <col min="9986" max="9989" width="27.42578125" customWidth="1"/>
    <col min="9990" max="9990" width="17.42578125" customWidth="1"/>
    <col min="9991" max="9991" width="14.7109375" bestFit="1" customWidth="1"/>
    <col min="9992" max="9992" width="23.42578125" bestFit="1" customWidth="1"/>
    <col min="9993" max="9993" width="19.85546875" customWidth="1"/>
    <col min="10241" max="10241" width="37.42578125" customWidth="1"/>
    <col min="10242" max="10245" width="27.42578125" customWidth="1"/>
    <col min="10246" max="10246" width="17.42578125" customWidth="1"/>
    <col min="10247" max="10247" width="14.7109375" bestFit="1" customWidth="1"/>
    <col min="10248" max="10248" width="23.42578125" bestFit="1" customWidth="1"/>
    <col min="10249" max="10249" width="19.85546875" customWidth="1"/>
    <col min="10497" max="10497" width="37.42578125" customWidth="1"/>
    <col min="10498" max="10501" width="27.42578125" customWidth="1"/>
    <col min="10502" max="10502" width="17.42578125" customWidth="1"/>
    <col min="10503" max="10503" width="14.7109375" bestFit="1" customWidth="1"/>
    <col min="10504" max="10504" width="23.42578125" bestFit="1" customWidth="1"/>
    <col min="10505" max="10505" width="19.85546875" customWidth="1"/>
    <col min="10753" max="10753" width="37.42578125" customWidth="1"/>
    <col min="10754" max="10757" width="27.42578125" customWidth="1"/>
    <col min="10758" max="10758" width="17.42578125" customWidth="1"/>
    <col min="10759" max="10759" width="14.7109375" bestFit="1" customWidth="1"/>
    <col min="10760" max="10760" width="23.42578125" bestFit="1" customWidth="1"/>
    <col min="10761" max="10761" width="19.85546875" customWidth="1"/>
    <col min="11009" max="11009" width="37.42578125" customWidth="1"/>
    <col min="11010" max="11013" width="27.42578125" customWidth="1"/>
    <col min="11014" max="11014" width="17.42578125" customWidth="1"/>
    <col min="11015" max="11015" width="14.7109375" bestFit="1" customWidth="1"/>
    <col min="11016" max="11016" width="23.42578125" bestFit="1" customWidth="1"/>
    <col min="11017" max="11017" width="19.85546875" customWidth="1"/>
    <col min="11265" max="11265" width="37.42578125" customWidth="1"/>
    <col min="11266" max="11269" width="27.42578125" customWidth="1"/>
    <col min="11270" max="11270" width="17.42578125" customWidth="1"/>
    <col min="11271" max="11271" width="14.7109375" bestFit="1" customWidth="1"/>
    <col min="11272" max="11272" width="23.42578125" bestFit="1" customWidth="1"/>
    <col min="11273" max="11273" width="19.85546875" customWidth="1"/>
    <col min="11521" max="11521" width="37.42578125" customWidth="1"/>
    <col min="11522" max="11525" width="27.42578125" customWidth="1"/>
    <col min="11526" max="11526" width="17.42578125" customWidth="1"/>
    <col min="11527" max="11527" width="14.7109375" bestFit="1" customWidth="1"/>
    <col min="11528" max="11528" width="23.42578125" bestFit="1" customWidth="1"/>
    <col min="11529" max="11529" width="19.85546875" customWidth="1"/>
    <col min="11777" max="11777" width="37.42578125" customWidth="1"/>
    <col min="11778" max="11781" width="27.42578125" customWidth="1"/>
    <col min="11782" max="11782" width="17.42578125" customWidth="1"/>
    <col min="11783" max="11783" width="14.7109375" bestFit="1" customWidth="1"/>
    <col min="11784" max="11784" width="23.42578125" bestFit="1" customWidth="1"/>
    <col min="11785" max="11785" width="19.85546875" customWidth="1"/>
    <col min="12033" max="12033" width="37.42578125" customWidth="1"/>
    <col min="12034" max="12037" width="27.42578125" customWidth="1"/>
    <col min="12038" max="12038" width="17.42578125" customWidth="1"/>
    <col min="12039" max="12039" width="14.7109375" bestFit="1" customWidth="1"/>
    <col min="12040" max="12040" width="23.42578125" bestFit="1" customWidth="1"/>
    <col min="12041" max="12041" width="19.85546875" customWidth="1"/>
    <col min="12289" max="12289" width="37.42578125" customWidth="1"/>
    <col min="12290" max="12293" width="27.42578125" customWidth="1"/>
    <col min="12294" max="12294" width="17.42578125" customWidth="1"/>
    <col min="12295" max="12295" width="14.7109375" bestFit="1" customWidth="1"/>
    <col min="12296" max="12296" width="23.42578125" bestFit="1" customWidth="1"/>
    <col min="12297" max="12297" width="19.85546875" customWidth="1"/>
    <col min="12545" max="12545" width="37.42578125" customWidth="1"/>
    <col min="12546" max="12549" width="27.42578125" customWidth="1"/>
    <col min="12550" max="12550" width="17.42578125" customWidth="1"/>
    <col min="12551" max="12551" width="14.7109375" bestFit="1" customWidth="1"/>
    <col min="12552" max="12552" width="23.42578125" bestFit="1" customWidth="1"/>
    <col min="12553" max="12553" width="19.85546875" customWidth="1"/>
    <col min="12801" max="12801" width="37.42578125" customWidth="1"/>
    <col min="12802" max="12805" width="27.42578125" customWidth="1"/>
    <col min="12806" max="12806" width="17.42578125" customWidth="1"/>
    <col min="12807" max="12807" width="14.7109375" bestFit="1" customWidth="1"/>
    <col min="12808" max="12808" width="23.42578125" bestFit="1" customWidth="1"/>
    <col min="12809" max="12809" width="19.85546875" customWidth="1"/>
    <col min="13057" max="13057" width="37.42578125" customWidth="1"/>
    <col min="13058" max="13061" width="27.42578125" customWidth="1"/>
    <col min="13062" max="13062" width="17.42578125" customWidth="1"/>
    <col min="13063" max="13063" width="14.7109375" bestFit="1" customWidth="1"/>
    <col min="13064" max="13064" width="23.42578125" bestFit="1" customWidth="1"/>
    <col min="13065" max="13065" width="19.85546875" customWidth="1"/>
    <col min="13313" max="13313" width="37.42578125" customWidth="1"/>
    <col min="13314" max="13317" width="27.42578125" customWidth="1"/>
    <col min="13318" max="13318" width="17.42578125" customWidth="1"/>
    <col min="13319" max="13319" width="14.7109375" bestFit="1" customWidth="1"/>
    <col min="13320" max="13320" width="23.42578125" bestFit="1" customWidth="1"/>
    <col min="13321" max="13321" width="19.85546875" customWidth="1"/>
    <col min="13569" max="13569" width="37.42578125" customWidth="1"/>
    <col min="13570" max="13573" width="27.42578125" customWidth="1"/>
    <col min="13574" max="13574" width="17.42578125" customWidth="1"/>
    <col min="13575" max="13575" width="14.7109375" bestFit="1" customWidth="1"/>
    <col min="13576" max="13576" width="23.42578125" bestFit="1" customWidth="1"/>
    <col min="13577" max="13577" width="19.85546875" customWidth="1"/>
    <col min="13825" max="13825" width="37.42578125" customWidth="1"/>
    <col min="13826" max="13829" width="27.42578125" customWidth="1"/>
    <col min="13830" max="13830" width="17.42578125" customWidth="1"/>
    <col min="13831" max="13831" width="14.7109375" bestFit="1" customWidth="1"/>
    <col min="13832" max="13832" width="23.42578125" bestFit="1" customWidth="1"/>
    <col min="13833" max="13833" width="19.85546875" customWidth="1"/>
    <col min="14081" max="14081" width="37.42578125" customWidth="1"/>
    <col min="14082" max="14085" width="27.42578125" customWidth="1"/>
    <col min="14086" max="14086" width="17.42578125" customWidth="1"/>
    <col min="14087" max="14087" width="14.7109375" bestFit="1" customWidth="1"/>
    <col min="14088" max="14088" width="23.42578125" bestFit="1" customWidth="1"/>
    <col min="14089" max="14089" width="19.85546875" customWidth="1"/>
    <col min="14337" max="14337" width="37.42578125" customWidth="1"/>
    <col min="14338" max="14341" width="27.42578125" customWidth="1"/>
    <col min="14342" max="14342" width="17.42578125" customWidth="1"/>
    <col min="14343" max="14343" width="14.7109375" bestFit="1" customWidth="1"/>
    <col min="14344" max="14344" width="23.42578125" bestFit="1" customWidth="1"/>
    <col min="14345" max="14345" width="19.85546875" customWidth="1"/>
    <col min="14593" max="14593" width="37.42578125" customWidth="1"/>
    <col min="14594" max="14597" width="27.42578125" customWidth="1"/>
    <col min="14598" max="14598" width="17.42578125" customWidth="1"/>
    <col min="14599" max="14599" width="14.7109375" bestFit="1" customWidth="1"/>
    <col min="14600" max="14600" width="23.42578125" bestFit="1" customWidth="1"/>
    <col min="14601" max="14601" width="19.85546875" customWidth="1"/>
    <col min="14849" max="14849" width="37.42578125" customWidth="1"/>
    <col min="14850" max="14853" width="27.42578125" customWidth="1"/>
    <col min="14854" max="14854" width="17.42578125" customWidth="1"/>
    <col min="14855" max="14855" width="14.7109375" bestFit="1" customWidth="1"/>
    <col min="14856" max="14856" width="23.42578125" bestFit="1" customWidth="1"/>
    <col min="14857" max="14857" width="19.85546875" customWidth="1"/>
    <col min="15105" max="15105" width="37.42578125" customWidth="1"/>
    <col min="15106" max="15109" width="27.42578125" customWidth="1"/>
    <col min="15110" max="15110" width="17.42578125" customWidth="1"/>
    <col min="15111" max="15111" width="14.7109375" bestFit="1" customWidth="1"/>
    <col min="15112" max="15112" width="23.42578125" bestFit="1" customWidth="1"/>
    <col min="15113" max="15113" width="19.85546875" customWidth="1"/>
    <col min="15361" max="15361" width="37.42578125" customWidth="1"/>
    <col min="15362" max="15365" width="27.42578125" customWidth="1"/>
    <col min="15366" max="15366" width="17.42578125" customWidth="1"/>
    <col min="15367" max="15367" width="14.7109375" bestFit="1" customWidth="1"/>
    <col min="15368" max="15368" width="23.42578125" bestFit="1" customWidth="1"/>
    <col min="15369" max="15369" width="19.85546875" customWidth="1"/>
    <col min="15617" max="15617" width="37.42578125" customWidth="1"/>
    <col min="15618" max="15621" width="27.42578125" customWidth="1"/>
    <col min="15622" max="15622" width="17.42578125" customWidth="1"/>
    <col min="15623" max="15623" width="14.7109375" bestFit="1" customWidth="1"/>
    <col min="15624" max="15624" width="23.42578125" bestFit="1" customWidth="1"/>
    <col min="15625" max="15625" width="19.85546875" customWidth="1"/>
    <col min="15873" max="15873" width="37.42578125" customWidth="1"/>
    <col min="15874" max="15877" width="27.42578125" customWidth="1"/>
    <col min="15878" max="15878" width="17.42578125" customWidth="1"/>
    <col min="15879" max="15879" width="14.7109375" bestFit="1" customWidth="1"/>
    <col min="15880" max="15880" width="23.42578125" bestFit="1" customWidth="1"/>
    <col min="15881" max="15881" width="19.85546875" customWidth="1"/>
    <col min="16129" max="16129" width="37.42578125" customWidth="1"/>
    <col min="16130" max="16133" width="27.42578125" customWidth="1"/>
    <col min="16134" max="16134" width="17.42578125" customWidth="1"/>
    <col min="16135" max="16135" width="14.7109375" bestFit="1" customWidth="1"/>
    <col min="16136" max="16136" width="23.42578125" bestFit="1" customWidth="1"/>
    <col min="16137" max="16137" width="19.85546875" customWidth="1"/>
  </cols>
  <sheetData>
    <row r="1" spans="1:13" x14ac:dyDescent="0.25">
      <c r="A1" s="17" t="s">
        <v>174</v>
      </c>
      <c r="B1" s="17" t="s">
        <v>175</v>
      </c>
      <c r="C1" s="17" t="s">
        <v>176</v>
      </c>
      <c r="D1" s="17" t="s">
        <v>8</v>
      </c>
      <c r="E1" s="17" t="s">
        <v>177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</row>
    <row r="2" spans="1:13" ht="15.75" x14ac:dyDescent="0.25">
      <c r="A2" s="40" t="s">
        <v>276</v>
      </c>
      <c r="B2" s="38" t="str">
        <f>IFERROR(VLOOKUP($A2,[1]Entrada!$A$7:$T$95,9,0),"FALTA")</f>
        <v>MUÑOZ</v>
      </c>
      <c r="C2" s="38" t="str">
        <f>IFERROR(VLOOKUP($A2,[1]Entrada!$A$7:$T$95,8,0),"FALTA")</f>
        <v>HECTOR</v>
      </c>
      <c r="D2" s="38" t="str">
        <f>IFERROR(VLOOKUP($A2,[1]Entrada!$A$7:$T$95,11,0),"FALTA")</f>
        <v>47950415S</v>
      </c>
      <c r="E2" s="41">
        <v>1</v>
      </c>
      <c r="F2" t="str">
        <f>IFERROR(VLOOKUP($D2,Rank!$1:$1048576,5,0),"")</f>
        <v/>
      </c>
      <c r="I2" s="11" t="str">
        <f>D2</f>
        <v>47950415S</v>
      </c>
      <c r="J2" s="11"/>
      <c r="K2" s="11" t="str">
        <f>B2</f>
        <v>MUÑOZ</v>
      </c>
      <c r="L2" s="11"/>
      <c r="M2" s="11" t="str">
        <f>C2</f>
        <v>HECTOR</v>
      </c>
    </row>
    <row r="3" spans="1:13" ht="15.75" x14ac:dyDescent="0.25">
      <c r="A3" s="40" t="s">
        <v>276</v>
      </c>
      <c r="B3" s="38" t="str">
        <f>IFERROR(VLOOKUP($A3,[1]Entrada!$A$7:$T$95,18,0),"FALTA")</f>
        <v>RUIZ</v>
      </c>
      <c r="C3" s="38" t="str">
        <f>IFERROR(VLOOKUP($A3,[1]Entrada!$A$7:$T$95,17,0),"FALTA")</f>
        <v>ANDREA</v>
      </c>
      <c r="D3" s="38" t="str">
        <f>IFERROR(VLOOKUP($A3,[1]Entrada!$A$7:$T$95,20,0),"FALTA")</f>
        <v>48213279N</v>
      </c>
      <c r="E3" s="41">
        <v>1</v>
      </c>
      <c r="F3" t="str">
        <f>IFERROR(VLOOKUP($D3,Rank!$1:$1048576,5,0),"")</f>
        <v/>
      </c>
      <c r="I3" s="11" t="str">
        <f t="shared" ref="I3:I65" si="0">D3</f>
        <v>48213279N</v>
      </c>
      <c r="J3" s="11"/>
      <c r="K3" s="11" t="str">
        <f t="shared" ref="K3:K65" si="1">B3</f>
        <v>RUIZ</v>
      </c>
      <c r="L3" s="11"/>
      <c r="M3" s="11" t="str">
        <f t="shared" ref="M3:M65" si="2">C3</f>
        <v>ANDREA</v>
      </c>
    </row>
    <row r="4" spans="1:13" ht="15.75" x14ac:dyDescent="0.25">
      <c r="A4" s="40" t="s">
        <v>274</v>
      </c>
      <c r="B4" s="38" t="str">
        <f>IFERROR(VLOOKUP($A4,[1]Entrada!$A$7:$T$95,9,0),"FALTA")</f>
        <v>DORAN</v>
      </c>
      <c r="C4" s="38" t="str">
        <f>IFERROR(VLOOKUP($A4,[1]Entrada!$A$7:$T$95,8,0),"FALTA")</f>
        <v>EUGENE</v>
      </c>
      <c r="D4" s="38" t="str">
        <f>IFERROR(VLOOKUP($A4,[1]Entrada!$A$7:$T$95,11,0),"FALTA")</f>
        <v>Y2336959N</v>
      </c>
      <c r="E4" s="41">
        <v>2</v>
      </c>
      <c r="F4" t="str">
        <f>IFERROR(VLOOKUP($D4,Rank!$1:$1048576,5,0),"")</f>
        <v/>
      </c>
      <c r="I4" s="11" t="str">
        <f t="shared" si="0"/>
        <v>Y2336959N</v>
      </c>
      <c r="J4" s="11"/>
      <c r="K4" s="11" t="str">
        <f t="shared" si="1"/>
        <v>DORAN</v>
      </c>
      <c r="L4" s="11"/>
      <c r="M4" s="11" t="str">
        <f t="shared" si="2"/>
        <v>EUGENE</v>
      </c>
    </row>
    <row r="5" spans="1:13" ht="15.75" x14ac:dyDescent="0.25">
      <c r="A5" s="40" t="s">
        <v>274</v>
      </c>
      <c r="B5" s="38" t="str">
        <f>IFERROR(VLOOKUP($A5,[1]Entrada!$A$7:$T$95,18,0),"FALTA")</f>
        <v>FERRANDO</v>
      </c>
      <c r="C5" s="38" t="str">
        <f>IFERROR(VLOOKUP($A5,[1]Entrada!$A$7:$T$95,17,0),"FALTA")</f>
        <v>GIULIA</v>
      </c>
      <c r="D5" s="38" t="str">
        <f>IFERROR(VLOOKUP($A5,[1]Entrada!$A$7:$T$95,20,0),"FALTA")</f>
        <v>YB4343032</v>
      </c>
      <c r="E5" s="41">
        <v>2</v>
      </c>
      <c r="F5" t="str">
        <f>IFERROR(VLOOKUP($D5,Rank!$1:$1048576,5,0),"")</f>
        <v/>
      </c>
      <c r="I5" s="11" t="str">
        <f t="shared" si="0"/>
        <v>YB4343032</v>
      </c>
      <c r="J5" s="11"/>
      <c r="K5" s="11" t="str">
        <f t="shared" si="1"/>
        <v>FERRANDO</v>
      </c>
      <c r="L5" s="11"/>
      <c r="M5" s="11" t="str">
        <f t="shared" si="2"/>
        <v>GIULIA</v>
      </c>
    </row>
    <row r="6" spans="1:13" ht="16.5" thickBot="1" x14ac:dyDescent="0.3">
      <c r="A6" s="40" t="s">
        <v>275</v>
      </c>
      <c r="B6" s="38" t="str">
        <f>IFERROR(VLOOKUP($A6,[1]Entrada!$A$7:$T$95,9,0),"FALTA")</f>
        <v>ARCE</v>
      </c>
      <c r="C6" s="38" t="str">
        <f>IFERROR(VLOOKUP($A6,[1]Entrada!$A$7:$T$95,8,0),"FALTA")</f>
        <v>SARA</v>
      </c>
      <c r="D6" s="38" t="str">
        <f>IFERROR(VLOOKUP($A6,[1]Entrada!$A$7:$T$95,11,0),"FALTA")</f>
        <v>48659347H</v>
      </c>
      <c r="E6" s="41">
        <v>3</v>
      </c>
      <c r="F6" t="str">
        <f>IFERROR(VLOOKUP($D6,Rank!$1:$1048576,5,0),"")</f>
        <v/>
      </c>
      <c r="I6" s="11" t="str">
        <f t="shared" si="0"/>
        <v>48659347H</v>
      </c>
      <c r="J6" s="11"/>
      <c r="K6" s="11" t="str">
        <f t="shared" si="1"/>
        <v>ARCE</v>
      </c>
      <c r="L6" s="11"/>
      <c r="M6" s="11" t="str">
        <f t="shared" si="2"/>
        <v>SARA</v>
      </c>
    </row>
    <row r="7" spans="1:13" ht="15.75" x14ac:dyDescent="0.25">
      <c r="A7" s="40" t="s">
        <v>275</v>
      </c>
      <c r="B7" s="38" t="str">
        <f>IFERROR(VLOOKUP($A7,[1]Entrada!$A$7:$T$95,18,0),"FALTA")</f>
        <v>GARCIA</v>
      </c>
      <c r="C7" s="38" t="str">
        <f>IFERROR(VLOOKUP($A7,[1]Entrada!$A$7:$T$95,17,0),"FALTA")</f>
        <v>JESUS</v>
      </c>
      <c r="D7" s="38" t="str">
        <f>IFERROR(VLOOKUP($A7,[1]Entrada!$A$7:$T$95,20,0),"FALTA")</f>
        <v>48979359P</v>
      </c>
      <c r="E7" s="41">
        <v>3</v>
      </c>
      <c r="F7" t="str">
        <f>IFERROR(VLOOKUP($D7,Rank!$1:$1048576,5,0),"")</f>
        <v/>
      </c>
      <c r="G7" s="12" t="s">
        <v>178</v>
      </c>
      <c r="H7" s="15"/>
      <c r="I7" s="11" t="str">
        <f t="shared" si="0"/>
        <v>48979359P</v>
      </c>
      <c r="J7" s="11"/>
      <c r="K7" s="11" t="str">
        <f t="shared" si="1"/>
        <v>GARCIA</v>
      </c>
      <c r="L7" s="11"/>
      <c r="M7" s="11" t="str">
        <f t="shared" si="2"/>
        <v>JESUS</v>
      </c>
    </row>
    <row r="8" spans="1:13" ht="15.75" x14ac:dyDescent="0.25">
      <c r="A8" s="40" t="s">
        <v>294</v>
      </c>
      <c r="B8" s="38" t="str">
        <f>IFERROR(VLOOKUP($A8,[1]Entrada!$A$7:$T$95,9,0),"FALTA")</f>
        <v>LLAQUET</v>
      </c>
      <c r="C8" s="38" t="str">
        <f>IFERROR(VLOOKUP($A8,[1]Entrada!$A$7:$T$95,8,0),"FALTA")</f>
        <v>HEURA</v>
      </c>
      <c r="D8" s="38" t="str">
        <f>IFERROR(VLOOKUP($A8,[1]Entrada!$A$7:$T$95,11,0),"FALTA")</f>
        <v>47164277V</v>
      </c>
      <c r="E8" s="41">
        <v>3</v>
      </c>
      <c r="F8" t="str">
        <f>IFERROR(VLOOKUP($D8,Rank!$1:$1048576,5,0),"")</f>
        <v/>
      </c>
      <c r="G8" s="13" t="s">
        <v>179</v>
      </c>
      <c r="I8" s="11" t="str">
        <f t="shared" si="0"/>
        <v>47164277V</v>
      </c>
      <c r="J8" s="11"/>
      <c r="K8" s="11" t="str">
        <f t="shared" si="1"/>
        <v>LLAQUET</v>
      </c>
      <c r="L8" s="11"/>
      <c r="M8" s="11" t="str">
        <f t="shared" si="2"/>
        <v>HEURA</v>
      </c>
    </row>
    <row r="9" spans="1:13" ht="16.5" thickBot="1" x14ac:dyDescent="0.3">
      <c r="A9" s="40" t="s">
        <v>294</v>
      </c>
      <c r="B9" s="38" t="str">
        <f>IFERROR(VLOOKUP($A9,[1]Entrada!$A$7:$T$95,18,0),"FALTA")</f>
        <v>MARTINEZ</v>
      </c>
      <c r="C9" s="38" t="str">
        <f>IFERROR(VLOOKUP($A9,[1]Entrada!$A$7:$T$95,17,0),"FALTA")</f>
        <v>DANIEL</v>
      </c>
      <c r="D9" s="38" t="str">
        <f>IFERROR(VLOOKUP($A9,[1]Entrada!$A$7:$T$95,20,0),"FALTA")</f>
        <v>47167863S</v>
      </c>
      <c r="E9" s="41">
        <v>3</v>
      </c>
      <c r="F9" t="str">
        <f>IFERROR(VLOOKUP($D9,Rank!$1:$1048576,5,0),"")</f>
        <v/>
      </c>
      <c r="G9" s="14" t="s">
        <v>180</v>
      </c>
      <c r="H9" s="16"/>
      <c r="I9" s="11" t="str">
        <f t="shared" si="0"/>
        <v>47167863S</v>
      </c>
      <c r="J9" s="11"/>
      <c r="K9" s="11" t="str">
        <f t="shared" si="1"/>
        <v>MARTINEZ</v>
      </c>
      <c r="L9" s="11"/>
      <c r="M9" s="11" t="str">
        <f t="shared" si="2"/>
        <v>DANIEL</v>
      </c>
    </row>
    <row r="10" spans="1:13" ht="15.75" x14ac:dyDescent="0.25">
      <c r="A10" s="40" t="s">
        <v>295</v>
      </c>
      <c r="B10" s="38" t="str">
        <f>IFERROR(VLOOKUP($A10,[1]Entrada!$A$7:$T$95,9,0),"FALTA")</f>
        <v>ALONSO</v>
      </c>
      <c r="C10" s="38" t="str">
        <f>IFERROR(VLOOKUP($A10,[1]Entrada!$A$7:$T$95,8,0),"FALTA")</f>
        <v>ERIC</v>
      </c>
      <c r="D10" s="38" t="str">
        <f>IFERROR(VLOOKUP($A10,[1]Entrada!$A$7:$T$95,11,0),"FALTA")</f>
        <v>77633610P</v>
      </c>
      <c r="E10" s="41">
        <v>5</v>
      </c>
      <c r="F10" t="str">
        <f>IFERROR(VLOOKUP($D10,Rank!$1:$1048576,5,0),"")</f>
        <v/>
      </c>
      <c r="G10" s="11"/>
      <c r="I10" s="11" t="str">
        <f t="shared" si="0"/>
        <v>77633610P</v>
      </c>
      <c r="J10" s="11"/>
      <c r="K10" s="11" t="str">
        <f t="shared" si="1"/>
        <v>ALONSO</v>
      </c>
      <c r="L10" s="11"/>
      <c r="M10" s="11" t="str">
        <f t="shared" si="2"/>
        <v>ERIC</v>
      </c>
    </row>
    <row r="11" spans="1:13" ht="15.75" x14ac:dyDescent="0.25">
      <c r="A11" s="40" t="s">
        <v>295</v>
      </c>
      <c r="B11" s="38" t="str">
        <f>IFERROR(VLOOKUP($A11,[1]Entrada!$A$7:$T$95,18,0),"FALTA")</f>
        <v>CORONADO</v>
      </c>
      <c r="C11" s="38" t="str">
        <f>IFERROR(VLOOKUP($A11,[1]Entrada!$A$7:$T$95,17,0),"FALTA")</f>
        <v>JUDIT</v>
      </c>
      <c r="D11" s="38" t="str">
        <f>IFERROR(VLOOKUP($A11,[1]Entrada!$A$7:$T$95,20,0),"FALTA")</f>
        <v>39417382M</v>
      </c>
      <c r="E11" s="41">
        <v>5</v>
      </c>
      <c r="F11" t="str">
        <f>IFERROR(VLOOKUP($D11,Rank!$1:$1048576,5,0),"")</f>
        <v/>
      </c>
      <c r="G11" s="11"/>
      <c r="I11" s="11" t="str">
        <f t="shared" si="0"/>
        <v>39417382M</v>
      </c>
      <c r="J11" s="11"/>
      <c r="K11" s="11" t="str">
        <f t="shared" si="1"/>
        <v>CORONADO</v>
      </c>
      <c r="L11" s="11"/>
      <c r="M11" s="11" t="str">
        <f t="shared" si="2"/>
        <v>JUDIT</v>
      </c>
    </row>
    <row r="12" spans="1:13" ht="15.75" x14ac:dyDescent="0.25">
      <c r="A12" s="40" t="s">
        <v>296</v>
      </c>
      <c r="B12" s="38" t="str">
        <f>IFERROR(VLOOKUP($A12,[1]Entrada!$A$7:$T$95,9,0),"FALTA")</f>
        <v>ESCURA</v>
      </c>
      <c r="C12" s="38" t="str">
        <f>IFERROR(VLOOKUP($A12,[1]Entrada!$A$7:$T$95,8,0),"FALTA")</f>
        <v>SONIA</v>
      </c>
      <c r="D12" s="38" t="str">
        <f>IFERROR(VLOOKUP($A12,[1]Entrada!$A$7:$T$95,11,0),"FALTA")</f>
        <v>23929424V</v>
      </c>
      <c r="E12" s="41">
        <v>5</v>
      </c>
      <c r="F12" t="str">
        <f>IFERROR(VLOOKUP($D12,Rank!$1:$1048576,5,0),"")</f>
        <v/>
      </c>
      <c r="G12" s="11"/>
      <c r="I12" s="11" t="str">
        <f t="shared" si="0"/>
        <v>23929424V</v>
      </c>
      <c r="J12" s="11"/>
      <c r="K12" s="11" t="str">
        <f t="shared" si="1"/>
        <v>ESCURA</v>
      </c>
      <c r="L12" s="11"/>
      <c r="M12" s="11" t="str">
        <f t="shared" si="2"/>
        <v>SONIA</v>
      </c>
    </row>
    <row r="13" spans="1:13" ht="15.75" x14ac:dyDescent="0.25">
      <c r="A13" s="40" t="s">
        <v>296</v>
      </c>
      <c r="B13" s="38" t="str">
        <f>IFERROR(VLOOKUP($A13,[1]Entrada!$A$7:$T$95,18,0),"FALTA")</f>
        <v>MIRALLUELO</v>
      </c>
      <c r="C13" s="38" t="str">
        <f>IFERROR(VLOOKUP($A13,[1]Entrada!$A$7:$T$95,17,0),"FALTA")</f>
        <v>OSCAR</v>
      </c>
      <c r="D13" s="38" t="str">
        <f>IFERROR(VLOOKUP($A13,[1]Entrada!$A$7:$T$95,20,0),"FALTA")</f>
        <v>39400065F</v>
      </c>
      <c r="E13" s="41">
        <v>5</v>
      </c>
      <c r="F13" t="str">
        <f>IFERROR(VLOOKUP($D13,Rank!$1:$1048576,5,0),"")</f>
        <v/>
      </c>
      <c r="G13" s="11" t="s">
        <v>181</v>
      </c>
      <c r="I13" s="11" t="str">
        <f t="shared" si="0"/>
        <v>39400065F</v>
      </c>
      <c r="J13" s="11"/>
      <c r="K13" s="11" t="str">
        <f t="shared" si="1"/>
        <v>MIRALLUELO</v>
      </c>
      <c r="L13" s="11"/>
      <c r="M13" s="11" t="str">
        <f t="shared" si="2"/>
        <v>OSCAR</v>
      </c>
    </row>
    <row r="14" spans="1:13" ht="15.75" x14ac:dyDescent="0.25">
      <c r="A14" s="40" t="s">
        <v>297</v>
      </c>
      <c r="B14" s="38" t="str">
        <f>IFERROR(VLOOKUP($A14,[1]Entrada!$A$7:$T$95,9,0),"FALTA")</f>
        <v>ESPARRE</v>
      </c>
      <c r="C14" s="38" t="str">
        <f>IFERROR(VLOOKUP($A14,[1]Entrada!$A$7:$T$95,8,0),"FALTA")</f>
        <v>LAURA</v>
      </c>
      <c r="D14" s="38" t="str">
        <f>IFERROR(VLOOKUP($A14,[1]Entrada!$A$7:$T$95,11,0),"FALTA")</f>
        <v>46413768K</v>
      </c>
      <c r="E14" s="41">
        <v>5</v>
      </c>
      <c r="F14" t="str">
        <f>IFERROR(VLOOKUP($D14,Rank!$1:$1048576,5,0),"")</f>
        <v/>
      </c>
      <c r="I14" s="11" t="str">
        <f t="shared" si="0"/>
        <v>46413768K</v>
      </c>
      <c r="J14" s="11"/>
      <c r="K14" s="11" t="str">
        <f t="shared" si="1"/>
        <v>ESPARRE</v>
      </c>
      <c r="L14" s="11"/>
      <c r="M14" s="11" t="str">
        <f t="shared" si="2"/>
        <v>LAURA</v>
      </c>
    </row>
    <row r="15" spans="1:13" ht="15.75" x14ac:dyDescent="0.25">
      <c r="A15" s="40" t="s">
        <v>297</v>
      </c>
      <c r="B15" s="38" t="str">
        <f>IFERROR(VLOOKUP($A15,[1]Entrada!$A$7:$T$95,18,0),"FALTA")</f>
        <v>CASQUERO</v>
      </c>
      <c r="C15" s="38" t="str">
        <f>IFERROR(VLOOKUP($A15,[1]Entrada!$A$7:$T$95,17,0),"FALTA")</f>
        <v>ALBERT</v>
      </c>
      <c r="D15" s="38" t="str">
        <f>IFERROR(VLOOKUP($A15,[1]Entrada!$A$7:$T$95,20,0),"FALTA")</f>
        <v>47755492V</v>
      </c>
      <c r="E15" s="41">
        <v>5</v>
      </c>
      <c r="F15" t="str">
        <f>IFERROR(VLOOKUP($D15,Rank!$1:$1048576,5,0),"")</f>
        <v/>
      </c>
      <c r="I15" s="11" t="str">
        <f t="shared" si="0"/>
        <v>47755492V</v>
      </c>
      <c r="J15" s="11"/>
      <c r="K15" s="11" t="str">
        <f t="shared" si="1"/>
        <v>CASQUERO</v>
      </c>
      <c r="L15" s="11"/>
      <c r="M15" s="11" t="str">
        <f t="shared" si="2"/>
        <v>ALBERT</v>
      </c>
    </row>
    <row r="16" spans="1:13" ht="15.75" x14ac:dyDescent="0.25">
      <c r="A16" s="40" t="s">
        <v>293</v>
      </c>
      <c r="B16" s="38" t="str">
        <f>IFERROR(VLOOKUP($A16,[1]Entrada!$A$7:$T$95,9,0),"FALTA")</f>
        <v>GIANI</v>
      </c>
      <c r="C16" s="38" t="str">
        <f>IFERROR(VLOOKUP($A16,[1]Entrada!$A$7:$T$95,8,0),"FALTA")</f>
        <v>FEDERICA</v>
      </c>
      <c r="D16" s="38" t="str">
        <f>IFERROR(VLOOKUP($A16,[1]Entrada!$A$7:$T$95,11,0),"FALTA")</f>
        <v>Y8250054Z</v>
      </c>
      <c r="E16" s="41">
        <v>5</v>
      </c>
      <c r="F16" t="str">
        <f>IFERROR(VLOOKUP($D16,Rank!$1:$1048576,5,0),"")</f>
        <v/>
      </c>
      <c r="I16" s="11" t="str">
        <f t="shared" si="0"/>
        <v>Y8250054Z</v>
      </c>
      <c r="J16" s="11"/>
      <c r="K16" s="11" t="str">
        <f t="shared" si="1"/>
        <v>GIANI</v>
      </c>
      <c r="L16" s="11"/>
      <c r="M16" s="11" t="str">
        <f t="shared" si="2"/>
        <v>FEDERICA</v>
      </c>
    </row>
    <row r="17" spans="1:13" ht="15.75" x14ac:dyDescent="0.25">
      <c r="A17" s="40" t="s">
        <v>293</v>
      </c>
      <c r="B17" s="38" t="str">
        <f>IFERROR(VLOOKUP($A17,[1]Entrada!$A$7:$T$95,18,0),"FALTA")</f>
        <v>CHESTA</v>
      </c>
      <c r="C17" s="38" t="str">
        <f>IFERROR(VLOOKUP($A17,[1]Entrada!$A$7:$T$95,17,0),"FALTA")</f>
        <v>ALESSANDRO</v>
      </c>
      <c r="D17" s="38" t="str">
        <f>IFERROR(VLOOKUP($A17,[1]Entrada!$A$7:$T$95,20,0),"FALTA")</f>
        <v>Y8264139T</v>
      </c>
      <c r="E17" s="41">
        <v>5</v>
      </c>
      <c r="F17" t="str">
        <f>IFERROR(VLOOKUP($D17,Rank!$1:$1048576,5,0),"")</f>
        <v/>
      </c>
      <c r="I17" s="11" t="str">
        <f t="shared" si="0"/>
        <v>Y8264139T</v>
      </c>
      <c r="J17" s="11"/>
      <c r="K17" s="11" t="str">
        <f t="shared" si="1"/>
        <v>CHESTA</v>
      </c>
      <c r="L17" s="11"/>
      <c r="M17" s="11" t="str">
        <f t="shared" si="2"/>
        <v>ALESSANDRO</v>
      </c>
    </row>
    <row r="18" spans="1:13" ht="15.75" x14ac:dyDescent="0.25">
      <c r="A18" s="40" t="s">
        <v>298</v>
      </c>
      <c r="B18" s="38" t="str">
        <f>IFERROR(VLOOKUP($A18,[1]Entrada!$A$7:$T$95,9,0),"FALTA")</f>
        <v>SAMBOLA</v>
      </c>
      <c r="C18" s="38" t="str">
        <f>IFERROR(VLOOKUP($A18,[1]Entrada!$A$7:$T$95,8,0),"FALTA")</f>
        <v>ANNA</v>
      </c>
      <c r="D18" s="38" t="str">
        <f>IFERROR(VLOOKUP($A18,[1]Entrada!$A$7:$T$95,11,0),"FALTA")</f>
        <v>48096815C</v>
      </c>
      <c r="E18" s="41">
        <v>9</v>
      </c>
      <c r="F18" t="str">
        <f>IFERROR(VLOOKUP($D18,Rank!$1:$1048576,5,0),"")</f>
        <v/>
      </c>
      <c r="I18" s="11" t="str">
        <f t="shared" si="0"/>
        <v>48096815C</v>
      </c>
      <c r="J18" s="11"/>
      <c r="K18" s="11" t="str">
        <f t="shared" si="1"/>
        <v>SAMBOLA</v>
      </c>
      <c r="L18" s="11"/>
      <c r="M18" s="11" t="str">
        <f t="shared" si="2"/>
        <v>ANNA</v>
      </c>
    </row>
    <row r="19" spans="1:13" ht="15.75" x14ac:dyDescent="0.25">
      <c r="A19" s="40" t="s">
        <v>298</v>
      </c>
      <c r="B19" s="38" t="str">
        <f>IFERROR(VLOOKUP($A19,[1]Entrada!$A$7:$T$95,18,0),"FALTA")</f>
        <v>BARDINA</v>
      </c>
      <c r="C19" s="38" t="str">
        <f>IFERROR(VLOOKUP($A19,[1]Entrada!$A$7:$T$95,17,0),"FALTA")</f>
        <v>DAVID</v>
      </c>
      <c r="D19" s="38" t="str">
        <f>IFERROR(VLOOKUP($A19,[1]Entrada!$A$7:$T$95,20,0),"FALTA")</f>
        <v>44424816V</v>
      </c>
      <c r="E19" s="41">
        <v>9</v>
      </c>
      <c r="F19" t="str">
        <f>IFERROR(VLOOKUP($D19,Rank!$1:$1048576,5,0),"")</f>
        <v/>
      </c>
      <c r="I19" s="11" t="str">
        <f t="shared" si="0"/>
        <v>44424816V</v>
      </c>
      <c r="J19" s="11"/>
      <c r="K19" s="11" t="str">
        <f t="shared" si="1"/>
        <v>BARDINA</v>
      </c>
      <c r="L19" s="11"/>
      <c r="M19" s="11" t="str">
        <f t="shared" si="2"/>
        <v>DAVID</v>
      </c>
    </row>
    <row r="20" spans="1:13" ht="15.75" x14ac:dyDescent="0.25">
      <c r="A20" s="40" t="s">
        <v>299</v>
      </c>
      <c r="B20" s="38" t="str">
        <f>IFERROR(VLOOKUP($A20,[1]Entrada!$A$7:$T$95,9,0),"FALTA")</f>
        <v>RIVERA</v>
      </c>
      <c r="C20" s="38" t="str">
        <f>IFERROR(VLOOKUP($A20,[1]Entrada!$A$7:$T$95,8,0),"FALTA")</f>
        <v>LAURA</v>
      </c>
      <c r="D20" s="38" t="str">
        <f>IFERROR(VLOOKUP($A20,[1]Entrada!$A$7:$T$95,11,0),"FALTA")</f>
        <v>53968983N</v>
      </c>
      <c r="E20" s="41">
        <v>10</v>
      </c>
      <c r="F20" t="str">
        <f>IFERROR(VLOOKUP($D20,Rank!$1:$1048576,5,0),"")</f>
        <v/>
      </c>
      <c r="I20" s="11" t="str">
        <f t="shared" si="0"/>
        <v>53968983N</v>
      </c>
      <c r="J20" s="11"/>
      <c r="K20" s="11" t="str">
        <f t="shared" si="1"/>
        <v>RIVERA</v>
      </c>
      <c r="L20" s="11"/>
      <c r="M20" s="11" t="str">
        <f t="shared" si="2"/>
        <v>LAURA</v>
      </c>
    </row>
    <row r="21" spans="1:13" ht="15.75" x14ac:dyDescent="0.25">
      <c r="A21" s="40" t="s">
        <v>299</v>
      </c>
      <c r="B21" s="38" t="str">
        <f>IFERROR(VLOOKUP($A21,[1]Entrada!$A$7:$T$95,18,0),"FALTA")</f>
        <v>GAGO</v>
      </c>
      <c r="C21" s="38" t="str">
        <f>IFERROR(VLOOKUP($A21,[1]Entrada!$A$7:$T$95,17,0),"FALTA")</f>
        <v>ALEIX</v>
      </c>
      <c r="D21" s="38" t="str">
        <f>IFERROR(VLOOKUP($A21,[1]Entrada!$A$7:$T$95,20,0),"FALTA")</f>
        <v>46799305D</v>
      </c>
      <c r="E21" s="41">
        <v>10</v>
      </c>
      <c r="F21" t="str">
        <f>IFERROR(VLOOKUP($D21,Rank!$1:$1048576,5,0),"")</f>
        <v/>
      </c>
      <c r="I21" s="11" t="str">
        <f t="shared" si="0"/>
        <v>46799305D</v>
      </c>
      <c r="J21" s="11"/>
      <c r="K21" s="11" t="str">
        <f t="shared" si="1"/>
        <v>GAGO</v>
      </c>
      <c r="L21" s="11"/>
      <c r="M21" s="11" t="str">
        <f t="shared" si="2"/>
        <v>ALEIX</v>
      </c>
    </row>
    <row r="22" spans="1:13" ht="15.75" x14ac:dyDescent="0.25">
      <c r="A22" s="40" t="s">
        <v>277</v>
      </c>
      <c r="B22" s="38" t="str">
        <f>IFERROR(VLOOKUP($A22,[1]Entrada!$A$7:$T$95,9,0),"FALTA")</f>
        <v>CHUMILLAS</v>
      </c>
      <c r="C22" s="38" t="str">
        <f>IFERROR(VLOOKUP($A22,[1]Entrada!$A$7:$T$95,8,0),"FALTA")</f>
        <v>ALEX</v>
      </c>
      <c r="D22" s="38" t="str">
        <f>IFERROR(VLOOKUP($A22,[1]Entrada!$A$7:$T$95,11,0),"FALTA")</f>
        <v>52168402D</v>
      </c>
      <c r="E22" s="41">
        <v>11</v>
      </c>
      <c r="F22" t="str">
        <f>IFERROR(VLOOKUP($D22,Rank!$1:$1048576,5,0),"")</f>
        <v/>
      </c>
      <c r="I22" s="11" t="str">
        <f t="shared" si="0"/>
        <v>52168402D</v>
      </c>
      <c r="J22" s="11"/>
      <c r="K22" s="11" t="str">
        <f t="shared" si="1"/>
        <v>CHUMILLAS</v>
      </c>
      <c r="L22" s="11"/>
      <c r="M22" s="11" t="str">
        <f t="shared" si="2"/>
        <v>ALEX</v>
      </c>
    </row>
    <row r="23" spans="1:13" ht="15.75" x14ac:dyDescent="0.25">
      <c r="A23" s="40" t="s">
        <v>277</v>
      </c>
      <c r="B23" s="38" t="str">
        <f>IFERROR(VLOOKUP($A23,[1]Entrada!$A$7:$T$95,18,0),"FALTA")</f>
        <v>GOMEZ</v>
      </c>
      <c r="C23" s="38" t="str">
        <f>IFERROR(VLOOKUP($A23,[1]Entrada!$A$7:$T$95,17,0),"FALTA")</f>
        <v>LIDIA</v>
      </c>
      <c r="D23" s="38" t="str">
        <f>IFERROR(VLOOKUP($A23,[1]Entrada!$A$7:$T$95,20,0),"FALTA")</f>
        <v>47704727J</v>
      </c>
      <c r="E23" s="41">
        <v>11</v>
      </c>
      <c r="F23" t="str">
        <f>IFERROR(VLOOKUP($D23,Rank!$1:$1048576,5,0),"")</f>
        <v/>
      </c>
      <c r="I23" s="11" t="str">
        <f t="shared" si="0"/>
        <v>47704727J</v>
      </c>
      <c r="J23" s="11"/>
      <c r="K23" s="11" t="str">
        <f t="shared" si="1"/>
        <v>GOMEZ</v>
      </c>
      <c r="L23" s="11"/>
      <c r="M23" s="11" t="str">
        <f t="shared" si="2"/>
        <v>LIDIA</v>
      </c>
    </row>
    <row r="24" spans="1:13" ht="15.75" x14ac:dyDescent="0.25">
      <c r="A24" s="40" t="s">
        <v>300</v>
      </c>
      <c r="B24" s="38" t="str">
        <f>IFERROR(VLOOKUP($A24,[1]Entrada!$A$7:$T$95,9,0),"FALTA")</f>
        <v>LOBO</v>
      </c>
      <c r="C24" s="38" t="str">
        <f>IFERROR(VLOOKUP($A24,[1]Entrada!$A$7:$T$95,8,0),"FALTA")</f>
        <v>HECTOR</v>
      </c>
      <c r="D24" s="38" t="str">
        <f>IFERROR(VLOOKUP($A24,[1]Entrada!$A$7:$T$95,11,0),"FALTA")</f>
        <v>70071649X</v>
      </c>
      <c r="E24" s="41">
        <v>11</v>
      </c>
      <c r="F24" t="str">
        <f>IFERROR(VLOOKUP($D24,Rank!$1:$1048576,5,0),"")</f>
        <v/>
      </c>
      <c r="I24" s="11" t="str">
        <f t="shared" si="0"/>
        <v>70071649X</v>
      </c>
      <c r="J24" s="11"/>
      <c r="K24" s="11" t="str">
        <f t="shared" si="1"/>
        <v>LOBO</v>
      </c>
      <c r="L24" s="11"/>
      <c r="M24" s="11" t="str">
        <f t="shared" si="2"/>
        <v>HECTOR</v>
      </c>
    </row>
    <row r="25" spans="1:13" ht="15.75" x14ac:dyDescent="0.25">
      <c r="A25" s="40" t="s">
        <v>300</v>
      </c>
      <c r="B25" s="38" t="str">
        <f>IFERROR(VLOOKUP($A25,[1]Entrada!$A$7:$T$95,18,0),"FALTA")</f>
        <v>GUINOVART</v>
      </c>
      <c r="C25" s="38" t="str">
        <f>IFERROR(VLOOKUP($A25,[1]Entrada!$A$7:$T$95,17,0),"FALTA")</f>
        <v>LOLA</v>
      </c>
      <c r="D25" s="38" t="str">
        <f>IFERROR(VLOOKUP($A25,[1]Entrada!$A$7:$T$95,20,0),"FALTA")</f>
        <v>24416710W</v>
      </c>
      <c r="E25" s="41">
        <v>11</v>
      </c>
      <c r="F25" t="str">
        <f>IFERROR(VLOOKUP($D25,Rank!$1:$1048576,5,0),"")</f>
        <v/>
      </c>
      <c r="I25" s="11" t="str">
        <f t="shared" si="0"/>
        <v>24416710W</v>
      </c>
      <c r="J25" s="11"/>
      <c r="K25" s="11" t="str">
        <f t="shared" si="1"/>
        <v>GUINOVART</v>
      </c>
      <c r="L25" s="11"/>
      <c r="M25" s="11" t="str">
        <f t="shared" si="2"/>
        <v>LOLA</v>
      </c>
    </row>
    <row r="26" spans="1:13" ht="15.75" x14ac:dyDescent="0.25">
      <c r="A26" s="40" t="s">
        <v>301</v>
      </c>
      <c r="B26" s="38" t="str">
        <f>IFERROR(VLOOKUP($A26,[1]Entrada!$A$7:$T$95,9,0),"FALTA")</f>
        <v>ALMEIDA</v>
      </c>
      <c r="C26" s="38" t="str">
        <f>IFERROR(VLOOKUP($A26,[1]Entrada!$A$7:$T$95,8,0),"FALTA")</f>
        <v>CARLOS</v>
      </c>
      <c r="D26" s="38" t="str">
        <f>IFERROR(VLOOKUP($A26,[1]Entrada!$A$7:$T$95,11,0),"FALTA")</f>
        <v>Y6565595Y</v>
      </c>
      <c r="E26" s="41">
        <v>13</v>
      </c>
      <c r="F26" t="str">
        <f>IFERROR(VLOOKUP($D26,Rank!$1:$1048576,5,0),"")</f>
        <v/>
      </c>
      <c r="I26" s="11" t="str">
        <f t="shared" si="0"/>
        <v>Y6565595Y</v>
      </c>
      <c r="J26" s="11"/>
      <c r="K26" s="11" t="str">
        <f t="shared" si="1"/>
        <v>ALMEIDA</v>
      </c>
      <c r="L26" s="11"/>
      <c r="M26" s="11" t="str">
        <f t="shared" si="2"/>
        <v>CARLOS</v>
      </c>
    </row>
    <row r="27" spans="1:13" ht="15.75" x14ac:dyDescent="0.25">
      <c r="A27" s="40" t="s">
        <v>301</v>
      </c>
      <c r="B27" s="38" t="str">
        <f>IFERROR(VLOOKUP($A27,[1]Entrada!$A$7:$T$95,18,0),"FALTA")</f>
        <v>ATEHORTUA</v>
      </c>
      <c r="C27" s="38" t="str">
        <f>IFERROR(VLOOKUP($A27,[1]Entrada!$A$7:$T$95,17,0),"FALTA")</f>
        <v>ANGELICA</v>
      </c>
      <c r="D27" s="38" t="str">
        <f>IFERROR(VLOOKUP($A27,[1]Entrada!$A$7:$T$95,20,0),"FALTA")</f>
        <v>Y1312232G</v>
      </c>
      <c r="E27" s="41">
        <v>13</v>
      </c>
      <c r="F27" t="str">
        <f>IFERROR(VLOOKUP($D27,Rank!$1:$1048576,5,0),"")</f>
        <v/>
      </c>
      <c r="I27" s="11" t="str">
        <f t="shared" si="0"/>
        <v>Y1312232G</v>
      </c>
      <c r="J27" s="11"/>
      <c r="K27" s="11" t="str">
        <f t="shared" si="1"/>
        <v>ATEHORTUA</v>
      </c>
      <c r="L27" s="11"/>
      <c r="M27" s="11" t="str">
        <f t="shared" si="2"/>
        <v>ANGELICA</v>
      </c>
    </row>
    <row r="28" spans="1:13" ht="15.75" x14ac:dyDescent="0.25">
      <c r="A28" s="40" t="s">
        <v>302</v>
      </c>
      <c r="B28" s="38" t="str">
        <f>IFERROR(VLOOKUP($A28,[1]Entrada!$A$7:$T$95,9,0),"FALTA")</f>
        <v>DE VARGAS</v>
      </c>
      <c r="C28" s="38" t="str">
        <f>IFERROR(VLOOKUP($A28,[1]Entrada!$A$7:$T$95,8,0),"FALTA")</f>
        <v>LOIDA</v>
      </c>
      <c r="D28" s="38" t="str">
        <f>IFERROR(VLOOKUP($A28,[1]Entrada!$A$7:$T$95,11,0),"FALTA")</f>
        <v>53321580J</v>
      </c>
      <c r="E28" s="41">
        <v>14</v>
      </c>
      <c r="F28" t="str">
        <f>IFERROR(VLOOKUP($D28,Rank!$1:$1048576,5,0),"")</f>
        <v/>
      </c>
      <c r="I28" s="11" t="str">
        <f t="shared" si="0"/>
        <v>53321580J</v>
      </c>
      <c r="J28" s="11"/>
      <c r="K28" s="11" t="str">
        <f t="shared" si="1"/>
        <v>DE VARGAS</v>
      </c>
      <c r="L28" s="11"/>
      <c r="M28" s="11" t="str">
        <f t="shared" si="2"/>
        <v>LOIDA</v>
      </c>
    </row>
    <row r="29" spans="1:13" ht="15.75" x14ac:dyDescent="0.25">
      <c r="A29" s="40" t="s">
        <v>302</v>
      </c>
      <c r="B29" s="38" t="str">
        <f>IFERROR(VLOOKUP($A29,[1]Entrada!$A$7:$T$95,18,0),"FALTA")</f>
        <v>MARTIN</v>
      </c>
      <c r="C29" s="38" t="str">
        <f>IFERROR(VLOOKUP($A29,[1]Entrada!$A$7:$T$95,17,0),"FALTA")</f>
        <v>JUAN LORENZO</v>
      </c>
      <c r="D29" s="38" t="str">
        <f>IFERROR(VLOOKUP($A29,[1]Entrada!$A$7:$T$95,20,0),"FALTA")</f>
        <v>36581014C</v>
      </c>
      <c r="E29" s="41">
        <v>14</v>
      </c>
      <c r="F29" t="str">
        <f>IFERROR(VLOOKUP($D29,Rank!$1:$1048576,5,0),"")</f>
        <v/>
      </c>
      <c r="I29" s="11" t="str">
        <f t="shared" si="0"/>
        <v>36581014C</v>
      </c>
      <c r="J29" s="11"/>
      <c r="K29" s="11" t="str">
        <f t="shared" si="1"/>
        <v>MARTIN</v>
      </c>
      <c r="L29" s="11"/>
      <c r="M29" s="11" t="str">
        <f t="shared" si="2"/>
        <v>JUAN LORENZO</v>
      </c>
    </row>
    <row r="30" spans="1:13" ht="15.75" x14ac:dyDescent="0.25">
      <c r="A30" s="40" t="s">
        <v>303</v>
      </c>
      <c r="B30" s="38" t="str">
        <f>IFERROR(VLOOKUP($A30,[1]Entrada!$A$7:$T$95,9,0),"FALTA")</f>
        <v>GONZALEZ</v>
      </c>
      <c r="C30" s="38" t="str">
        <f>IFERROR(VLOOKUP($A30,[1]Entrada!$A$7:$T$95,8,0),"FALTA")</f>
        <v>SARA</v>
      </c>
      <c r="D30" s="38" t="str">
        <f>IFERROR(VLOOKUP($A30,[1]Entrada!$A$7:$T$95,11,0),"FALTA")</f>
        <v>53066986Y</v>
      </c>
      <c r="E30" s="41">
        <v>15</v>
      </c>
      <c r="F30" t="str">
        <f>IFERROR(VLOOKUP($D30,Rank!$1:$1048576,5,0),"")</f>
        <v/>
      </c>
      <c r="I30" s="11" t="str">
        <f t="shared" si="0"/>
        <v>53066986Y</v>
      </c>
      <c r="J30" s="11"/>
      <c r="K30" s="11" t="str">
        <f t="shared" si="1"/>
        <v>GONZALEZ</v>
      </c>
      <c r="L30" s="11"/>
      <c r="M30" s="11" t="str">
        <f t="shared" si="2"/>
        <v>SARA</v>
      </c>
    </row>
    <row r="31" spans="1:13" ht="15.75" x14ac:dyDescent="0.25">
      <c r="A31" s="40" t="s">
        <v>303</v>
      </c>
      <c r="B31" s="38" t="str">
        <f>IFERROR(VLOOKUP($A31,[1]Entrada!$A$7:$T$95,18,0),"FALTA")</f>
        <v>PERALVAREZ</v>
      </c>
      <c r="C31" s="38" t="str">
        <f>IFERROR(VLOOKUP($A31,[1]Entrada!$A$7:$T$95,17,0),"FALTA")</f>
        <v>MARIANO</v>
      </c>
      <c r="D31" s="38" t="str">
        <f>IFERROR(VLOOKUP($A31,[1]Entrada!$A$7:$T$95,20,0),"FALTA")</f>
        <v>43821930F</v>
      </c>
      <c r="E31" s="41">
        <v>15</v>
      </c>
      <c r="F31" t="str">
        <f>IFERROR(VLOOKUP($D31,Rank!$1:$1048576,5,0),"")</f>
        <v/>
      </c>
      <c r="I31" s="11" t="str">
        <f t="shared" si="0"/>
        <v>43821930F</v>
      </c>
      <c r="J31" s="11"/>
      <c r="K31" s="11" t="str">
        <f t="shared" si="1"/>
        <v>PERALVAREZ</v>
      </c>
      <c r="L31" s="11"/>
      <c r="M31" s="11" t="str">
        <f t="shared" si="2"/>
        <v>MARIANO</v>
      </c>
    </row>
    <row r="32" spans="1:13" ht="15.75" x14ac:dyDescent="0.25">
      <c r="A32" s="40" t="s">
        <v>304</v>
      </c>
      <c r="B32" s="38" t="str">
        <f>IFERROR(VLOOKUP($A32,[1]Entrada!$A$7:$T$95,9,0),"FALTA")</f>
        <v>TORRE</v>
      </c>
      <c r="C32" s="38" t="str">
        <f>IFERROR(VLOOKUP($A32,[1]Entrada!$A$7:$T$95,8,0),"FALTA")</f>
        <v>OLIVER</v>
      </c>
      <c r="D32" s="38" t="str">
        <f>IFERROR(VLOOKUP($A32,[1]Entrada!$A$7:$T$95,11,0),"FALTA")</f>
        <v>32885750M</v>
      </c>
      <c r="E32" s="41">
        <v>15</v>
      </c>
      <c r="F32" t="str">
        <f>IFERROR(VLOOKUP($D32,Rank!$1:$1048576,5,0),"")</f>
        <v/>
      </c>
      <c r="I32" s="11" t="str">
        <f t="shared" si="0"/>
        <v>32885750M</v>
      </c>
      <c r="J32" s="11"/>
      <c r="K32" s="11" t="str">
        <f t="shared" si="1"/>
        <v>TORRE</v>
      </c>
      <c r="L32" s="11"/>
      <c r="M32" s="11" t="str">
        <f t="shared" si="2"/>
        <v>OLIVER</v>
      </c>
    </row>
    <row r="33" spans="1:13" ht="15.75" x14ac:dyDescent="0.25">
      <c r="A33" s="40" t="s">
        <v>304</v>
      </c>
      <c r="B33" s="38" t="str">
        <f>IFERROR(VLOOKUP($A33,[1]Entrada!$A$7:$T$95,18,0),"FALTA")</f>
        <v>ROMERO</v>
      </c>
      <c r="C33" s="38" t="str">
        <f>IFERROR(VLOOKUP($A33,[1]Entrada!$A$7:$T$95,17,0),"FALTA")</f>
        <v>AGUEDA</v>
      </c>
      <c r="D33" s="38" t="str">
        <f>IFERROR(VLOOKUP($A33,[1]Entrada!$A$7:$T$95,20,0),"FALTA")</f>
        <v>47722913Y</v>
      </c>
      <c r="E33" s="41">
        <v>15</v>
      </c>
      <c r="F33" t="str">
        <f>IFERROR(VLOOKUP($D33,Rank!$1:$1048576,5,0),"")</f>
        <v/>
      </c>
      <c r="I33" s="11" t="str">
        <f t="shared" si="0"/>
        <v>47722913Y</v>
      </c>
      <c r="J33" s="11"/>
      <c r="K33" s="11" t="str">
        <f t="shared" si="1"/>
        <v>ROMERO</v>
      </c>
      <c r="L33" s="11"/>
      <c r="M33" s="11" t="str">
        <f t="shared" si="2"/>
        <v>AGUEDA</v>
      </c>
    </row>
    <row r="34" spans="1:13" ht="15.75" x14ac:dyDescent="0.25">
      <c r="A34" s="35"/>
      <c r="B34" s="38"/>
      <c r="C34" s="38"/>
      <c r="D34" s="38"/>
      <c r="E34" s="35"/>
      <c r="F34" t="str">
        <f>IFERROR(VLOOKUP($D34,Rank!$1:$1048576,5,0),"")</f>
        <v/>
      </c>
      <c r="I34" s="11">
        <f t="shared" si="0"/>
        <v>0</v>
      </c>
      <c r="J34" s="11"/>
      <c r="K34" s="11">
        <f t="shared" si="1"/>
        <v>0</v>
      </c>
      <c r="L34" s="11"/>
      <c r="M34" s="11">
        <f t="shared" si="2"/>
        <v>0</v>
      </c>
    </row>
    <row r="35" spans="1:13" ht="15.75" x14ac:dyDescent="0.25">
      <c r="A35" s="35"/>
      <c r="B35" s="38"/>
      <c r="C35" s="38"/>
      <c r="D35" s="38"/>
      <c r="E35" s="35"/>
      <c r="F35" t="str">
        <f>IFERROR(VLOOKUP($D35,Rank!$1:$1048576,5,0),"")</f>
        <v/>
      </c>
      <c r="I35" s="11">
        <f t="shared" si="0"/>
        <v>0</v>
      </c>
      <c r="J35" s="11"/>
      <c r="K35" s="11">
        <f t="shared" si="1"/>
        <v>0</v>
      </c>
      <c r="L35" s="11"/>
      <c r="M35" s="11">
        <f t="shared" si="2"/>
        <v>0</v>
      </c>
    </row>
    <row r="36" spans="1:13" ht="15.75" x14ac:dyDescent="0.25">
      <c r="A36" s="35"/>
      <c r="B36" s="38"/>
      <c r="C36" s="38"/>
      <c r="D36" s="38"/>
      <c r="E36" s="35"/>
      <c r="F36" t="str">
        <f>IFERROR(VLOOKUP($D36,Rank!$1:$1048576,5,0),"")</f>
        <v/>
      </c>
      <c r="I36" s="11">
        <f t="shared" si="0"/>
        <v>0</v>
      </c>
      <c r="J36" s="11"/>
      <c r="K36" s="11">
        <f t="shared" si="1"/>
        <v>0</v>
      </c>
      <c r="L36" s="11"/>
      <c r="M36" s="11">
        <f t="shared" si="2"/>
        <v>0</v>
      </c>
    </row>
    <row r="37" spans="1:13" ht="15.75" x14ac:dyDescent="0.25">
      <c r="A37" s="35"/>
      <c r="B37" s="38"/>
      <c r="C37" s="38"/>
      <c r="D37" s="38"/>
      <c r="E37" s="35"/>
      <c r="F37" t="str">
        <f>IFERROR(VLOOKUP($D37,Rank!$1:$1048576,5,0),"")</f>
        <v/>
      </c>
      <c r="I37" s="11">
        <f t="shared" si="0"/>
        <v>0</v>
      </c>
      <c r="J37" s="11"/>
      <c r="K37" s="11">
        <f t="shared" si="1"/>
        <v>0</v>
      </c>
      <c r="L37" s="11"/>
      <c r="M37" s="11">
        <f t="shared" si="2"/>
        <v>0</v>
      </c>
    </row>
    <row r="38" spans="1:13" ht="15.75" x14ac:dyDescent="0.25">
      <c r="A38" s="35"/>
      <c r="B38" s="38"/>
      <c r="C38" s="38"/>
      <c r="D38" s="38"/>
      <c r="E38" s="35"/>
      <c r="F38" t="str">
        <f>IFERROR(VLOOKUP($D38,Rank!$1:$1048576,5,0),"")</f>
        <v/>
      </c>
      <c r="I38" s="11">
        <f t="shared" si="0"/>
        <v>0</v>
      </c>
      <c r="J38" s="11"/>
      <c r="K38" s="11">
        <f t="shared" si="1"/>
        <v>0</v>
      </c>
      <c r="L38" s="11"/>
      <c r="M38" s="11">
        <f t="shared" si="2"/>
        <v>0</v>
      </c>
    </row>
    <row r="39" spans="1:13" ht="15.75" x14ac:dyDescent="0.25">
      <c r="A39" s="35"/>
      <c r="B39" s="38"/>
      <c r="C39" s="38"/>
      <c r="D39" s="38"/>
      <c r="E39" s="35"/>
      <c r="F39" t="str">
        <f>IFERROR(VLOOKUP($D39,Rank!$1:$1048576,5,0),"")</f>
        <v/>
      </c>
      <c r="I39" s="11">
        <f t="shared" si="0"/>
        <v>0</v>
      </c>
      <c r="J39" s="11"/>
      <c r="K39" s="11">
        <f t="shared" si="1"/>
        <v>0</v>
      </c>
      <c r="L39" s="11"/>
      <c r="M39" s="11">
        <f t="shared" si="2"/>
        <v>0</v>
      </c>
    </row>
    <row r="40" spans="1:13" ht="15.75" x14ac:dyDescent="0.25">
      <c r="A40" s="35"/>
      <c r="B40" s="38"/>
      <c r="C40" s="38"/>
      <c r="D40" s="38"/>
      <c r="E40" s="35"/>
      <c r="F40" t="str">
        <f>IFERROR(VLOOKUP($D40,Rank!$1:$1048576,5,0),"")</f>
        <v/>
      </c>
      <c r="I40" s="11">
        <f t="shared" si="0"/>
        <v>0</v>
      </c>
      <c r="J40" s="11"/>
      <c r="K40" s="11">
        <f t="shared" si="1"/>
        <v>0</v>
      </c>
      <c r="L40" s="11"/>
      <c r="M40" s="11">
        <f t="shared" si="2"/>
        <v>0</v>
      </c>
    </row>
    <row r="41" spans="1:13" ht="15.75" x14ac:dyDescent="0.25">
      <c r="A41" s="35"/>
      <c r="B41" s="38"/>
      <c r="C41" s="38"/>
      <c r="D41" s="38"/>
      <c r="E41" s="35"/>
      <c r="F41" t="str">
        <f>IFERROR(VLOOKUP($D41,Rank!$1:$1048576,5,0),"")</f>
        <v/>
      </c>
      <c r="I41" s="11">
        <f t="shared" si="0"/>
        <v>0</v>
      </c>
      <c r="J41" s="11"/>
      <c r="K41" s="11">
        <f t="shared" si="1"/>
        <v>0</v>
      </c>
      <c r="L41" s="11"/>
      <c r="M41" s="11">
        <f t="shared" si="2"/>
        <v>0</v>
      </c>
    </row>
    <row r="42" spans="1:13" ht="15.75" x14ac:dyDescent="0.25">
      <c r="A42" s="35"/>
      <c r="B42" s="38"/>
      <c r="C42" s="38"/>
      <c r="D42" s="38"/>
      <c r="E42" s="35"/>
      <c r="F42" t="str">
        <f>IFERROR(VLOOKUP($D42,Rank!$1:$1048576,5,0),"")</f>
        <v/>
      </c>
      <c r="I42" s="11">
        <f t="shared" si="0"/>
        <v>0</v>
      </c>
      <c r="J42" s="11"/>
      <c r="K42" s="11">
        <f t="shared" si="1"/>
        <v>0</v>
      </c>
      <c r="L42" s="11"/>
      <c r="M42" s="11">
        <f t="shared" si="2"/>
        <v>0</v>
      </c>
    </row>
    <row r="43" spans="1:13" ht="15.75" x14ac:dyDescent="0.25">
      <c r="A43" s="35"/>
      <c r="B43" s="38"/>
      <c r="C43" s="38"/>
      <c r="D43" s="38"/>
      <c r="E43" s="35"/>
      <c r="F43" t="str">
        <f>IFERROR(VLOOKUP($D43,Rank!$1:$1048576,5,0),"")</f>
        <v/>
      </c>
      <c r="I43" s="11">
        <f t="shared" si="0"/>
        <v>0</v>
      </c>
      <c r="J43" s="11"/>
      <c r="K43" s="11">
        <f t="shared" si="1"/>
        <v>0</v>
      </c>
      <c r="L43" s="11"/>
      <c r="M43" s="11">
        <f t="shared" si="2"/>
        <v>0</v>
      </c>
    </row>
    <row r="44" spans="1:13" ht="15.75" x14ac:dyDescent="0.25">
      <c r="A44" s="35"/>
      <c r="B44" s="38"/>
      <c r="C44" s="38"/>
      <c r="D44" s="38"/>
      <c r="E44" s="35"/>
      <c r="F44" t="str">
        <f>IFERROR(VLOOKUP($D44,Rank!$1:$1048576,5,0),"")</f>
        <v/>
      </c>
      <c r="I44" s="11">
        <f t="shared" si="0"/>
        <v>0</v>
      </c>
      <c r="J44" s="11"/>
      <c r="K44" s="11">
        <f t="shared" si="1"/>
        <v>0</v>
      </c>
      <c r="L44" s="11"/>
      <c r="M44" s="11">
        <f t="shared" si="2"/>
        <v>0</v>
      </c>
    </row>
    <row r="45" spans="1:13" ht="15.75" x14ac:dyDescent="0.25">
      <c r="A45" s="35"/>
      <c r="B45" s="38"/>
      <c r="C45" s="38"/>
      <c r="D45" s="38"/>
      <c r="E45" s="35"/>
      <c r="F45" t="str">
        <f>IFERROR(VLOOKUP($D45,Rank!$1:$1048576,5,0),"")</f>
        <v/>
      </c>
      <c r="I45" s="11">
        <f t="shared" si="0"/>
        <v>0</v>
      </c>
      <c r="J45" s="11"/>
      <c r="K45" s="11">
        <f t="shared" si="1"/>
        <v>0</v>
      </c>
      <c r="L45" s="11"/>
      <c r="M45" s="11">
        <f t="shared" si="2"/>
        <v>0</v>
      </c>
    </row>
    <row r="46" spans="1:13" ht="15.75" x14ac:dyDescent="0.25">
      <c r="A46" s="35"/>
      <c r="B46" s="38"/>
      <c r="C46" s="38"/>
      <c r="D46" s="38"/>
      <c r="E46" s="35"/>
      <c r="F46" t="str">
        <f>IFERROR(VLOOKUP($D46,Rank!$1:$1048576,5,0),"")</f>
        <v/>
      </c>
      <c r="I46" s="11">
        <f t="shared" si="0"/>
        <v>0</v>
      </c>
      <c r="J46" s="11"/>
      <c r="K46" s="11">
        <f t="shared" si="1"/>
        <v>0</v>
      </c>
      <c r="L46" s="11"/>
      <c r="M46" s="11">
        <f t="shared" si="2"/>
        <v>0</v>
      </c>
    </row>
    <row r="47" spans="1:13" ht="15.75" x14ac:dyDescent="0.25">
      <c r="A47" s="35"/>
      <c r="B47" s="38"/>
      <c r="C47" s="38"/>
      <c r="D47" s="38"/>
      <c r="E47" s="35"/>
      <c r="F47" t="str">
        <f>IFERROR(VLOOKUP($D47,Rank!$1:$1048576,5,0),"")</f>
        <v/>
      </c>
      <c r="I47" s="11">
        <f t="shared" si="0"/>
        <v>0</v>
      </c>
      <c r="J47" s="11"/>
      <c r="K47" s="11">
        <f t="shared" si="1"/>
        <v>0</v>
      </c>
      <c r="L47" s="11"/>
      <c r="M47" s="11">
        <f t="shared" si="2"/>
        <v>0</v>
      </c>
    </row>
    <row r="48" spans="1:13" ht="15.75" x14ac:dyDescent="0.25">
      <c r="A48" s="35"/>
      <c r="B48" s="38"/>
      <c r="C48" s="38"/>
      <c r="D48" s="38"/>
      <c r="E48" s="35"/>
      <c r="F48" t="str">
        <f>IFERROR(VLOOKUP($D48,Rank!$1:$1048576,5,0),"")</f>
        <v/>
      </c>
      <c r="I48" s="11">
        <f t="shared" si="0"/>
        <v>0</v>
      </c>
      <c r="J48" s="11"/>
      <c r="K48" s="11">
        <f t="shared" si="1"/>
        <v>0</v>
      </c>
      <c r="L48" s="11"/>
      <c r="M48" s="11">
        <f t="shared" si="2"/>
        <v>0</v>
      </c>
    </row>
    <row r="49" spans="1:13" ht="15.75" x14ac:dyDescent="0.25">
      <c r="A49" s="35"/>
      <c r="B49" s="38"/>
      <c r="C49" s="38"/>
      <c r="D49" s="38"/>
      <c r="E49" s="35"/>
      <c r="F49" t="str">
        <f>IFERROR(VLOOKUP($D49,Rank!$1:$1048576,5,0),"")</f>
        <v/>
      </c>
      <c r="I49" s="11">
        <f t="shared" si="0"/>
        <v>0</v>
      </c>
      <c r="J49" s="11"/>
      <c r="K49" s="11">
        <f t="shared" si="1"/>
        <v>0</v>
      </c>
      <c r="L49" s="11"/>
      <c r="M49" s="11">
        <f t="shared" si="2"/>
        <v>0</v>
      </c>
    </row>
    <row r="50" spans="1:13" ht="15.75" x14ac:dyDescent="0.25">
      <c r="A50" s="35"/>
      <c r="B50" s="38"/>
      <c r="C50" s="38"/>
      <c r="D50" s="38"/>
      <c r="E50" s="35"/>
      <c r="F50" t="str">
        <f>IFERROR(VLOOKUP($D50,Rank!$1:$1048576,5,0),"")</f>
        <v/>
      </c>
      <c r="I50" s="11">
        <f t="shared" si="0"/>
        <v>0</v>
      </c>
      <c r="J50" s="11"/>
      <c r="K50" s="11">
        <f t="shared" si="1"/>
        <v>0</v>
      </c>
      <c r="L50" s="11"/>
      <c r="M50" s="11">
        <f t="shared" si="2"/>
        <v>0</v>
      </c>
    </row>
    <row r="51" spans="1:13" ht="15.75" x14ac:dyDescent="0.25">
      <c r="A51" s="35"/>
      <c r="B51" s="38"/>
      <c r="C51" s="38"/>
      <c r="D51" s="38"/>
      <c r="E51" s="35"/>
      <c r="F51" t="str">
        <f>IFERROR(VLOOKUP($D51,Rank!$1:$1048576,5,0),"")</f>
        <v/>
      </c>
      <c r="I51" s="11">
        <f t="shared" si="0"/>
        <v>0</v>
      </c>
      <c r="J51" s="11"/>
      <c r="K51" s="11">
        <f t="shared" si="1"/>
        <v>0</v>
      </c>
      <c r="L51" s="11"/>
      <c r="M51" s="11">
        <f t="shared" si="2"/>
        <v>0</v>
      </c>
    </row>
    <row r="52" spans="1:13" ht="15.75" x14ac:dyDescent="0.25">
      <c r="A52" s="35"/>
      <c r="B52" s="38"/>
      <c r="C52" s="38"/>
      <c r="D52" s="38"/>
      <c r="E52" s="35"/>
      <c r="F52" t="str">
        <f>IFERROR(VLOOKUP($D52,Rank!$1:$1048576,5,0),"")</f>
        <v/>
      </c>
      <c r="I52" s="11">
        <f t="shared" si="0"/>
        <v>0</v>
      </c>
      <c r="J52" s="11"/>
      <c r="K52" s="11">
        <f t="shared" si="1"/>
        <v>0</v>
      </c>
      <c r="L52" s="11"/>
      <c r="M52" s="11">
        <f t="shared" si="2"/>
        <v>0</v>
      </c>
    </row>
    <row r="53" spans="1:13" ht="15.75" x14ac:dyDescent="0.25">
      <c r="A53" s="35"/>
      <c r="B53" s="38"/>
      <c r="C53" s="38"/>
      <c r="D53" s="38"/>
      <c r="E53" s="35"/>
      <c r="F53" t="str">
        <f>IFERROR(VLOOKUP($D53,Rank!$1:$1048576,5,0),"")</f>
        <v/>
      </c>
      <c r="I53" s="11">
        <f t="shared" si="0"/>
        <v>0</v>
      </c>
      <c r="J53" s="11"/>
      <c r="K53" s="11">
        <f t="shared" si="1"/>
        <v>0</v>
      </c>
      <c r="L53" s="11"/>
      <c r="M53" s="11">
        <f t="shared" si="2"/>
        <v>0</v>
      </c>
    </row>
    <row r="54" spans="1:13" ht="15.75" x14ac:dyDescent="0.25">
      <c r="A54" s="35"/>
      <c r="B54" s="38"/>
      <c r="C54" s="38"/>
      <c r="D54" s="38"/>
      <c r="E54" s="35"/>
      <c r="F54" t="str">
        <f>IFERROR(VLOOKUP($D54,Rank!$1:$1048576,5,0),"")</f>
        <v/>
      </c>
      <c r="I54" s="11">
        <f t="shared" si="0"/>
        <v>0</v>
      </c>
      <c r="J54" s="11"/>
      <c r="K54" s="11">
        <f t="shared" si="1"/>
        <v>0</v>
      </c>
      <c r="L54" s="11"/>
      <c r="M54" s="11">
        <f t="shared" si="2"/>
        <v>0</v>
      </c>
    </row>
    <row r="55" spans="1:13" ht="15.75" x14ac:dyDescent="0.25">
      <c r="A55" s="35"/>
      <c r="B55" s="38"/>
      <c r="C55" s="38"/>
      <c r="D55" s="38"/>
      <c r="E55" s="35"/>
      <c r="F55" t="str">
        <f>IFERROR(VLOOKUP($D55,Rank!$1:$1048576,5,0),"")</f>
        <v/>
      </c>
      <c r="I55" s="11">
        <f t="shared" si="0"/>
        <v>0</v>
      </c>
      <c r="J55" s="11"/>
      <c r="K55" s="11">
        <f t="shared" si="1"/>
        <v>0</v>
      </c>
      <c r="L55" s="11"/>
      <c r="M55" s="11">
        <f t="shared" si="2"/>
        <v>0</v>
      </c>
    </row>
    <row r="56" spans="1:13" ht="15.75" x14ac:dyDescent="0.25">
      <c r="A56" s="35"/>
      <c r="B56" s="38"/>
      <c r="C56" s="38"/>
      <c r="D56" s="38"/>
      <c r="E56" s="35"/>
      <c r="F56" t="str">
        <f>IFERROR(VLOOKUP($D56,Rank!$1:$1048576,5,0),"")</f>
        <v/>
      </c>
      <c r="I56" s="11">
        <f t="shared" si="0"/>
        <v>0</v>
      </c>
      <c r="J56" s="11"/>
      <c r="K56" s="11">
        <f t="shared" si="1"/>
        <v>0</v>
      </c>
      <c r="L56" s="11"/>
      <c r="M56" s="11">
        <f t="shared" si="2"/>
        <v>0</v>
      </c>
    </row>
    <row r="57" spans="1:13" ht="15.75" x14ac:dyDescent="0.25">
      <c r="A57" s="35"/>
      <c r="B57" s="38"/>
      <c r="C57" s="38"/>
      <c r="D57" s="38"/>
      <c r="E57" s="35"/>
      <c r="F57" t="str">
        <f>IFERROR(VLOOKUP($D57,Rank!$1:$1048576,5,0),"")</f>
        <v/>
      </c>
      <c r="I57" s="11">
        <f t="shared" si="0"/>
        <v>0</v>
      </c>
      <c r="J57" s="11"/>
      <c r="K57" s="11">
        <f t="shared" si="1"/>
        <v>0</v>
      </c>
      <c r="L57" s="11"/>
      <c r="M57" s="11">
        <f t="shared" si="2"/>
        <v>0</v>
      </c>
    </row>
    <row r="58" spans="1:13" ht="15.75" x14ac:dyDescent="0.25">
      <c r="A58" s="35"/>
      <c r="B58" s="38"/>
      <c r="C58" s="38"/>
      <c r="D58" s="38"/>
      <c r="E58" s="35"/>
      <c r="F58" t="str">
        <f>IFERROR(VLOOKUP($D58,Rank!$1:$1048576,5,0),"")</f>
        <v/>
      </c>
      <c r="I58" s="11">
        <f t="shared" si="0"/>
        <v>0</v>
      </c>
      <c r="J58" s="11"/>
      <c r="K58" s="11">
        <f t="shared" si="1"/>
        <v>0</v>
      </c>
      <c r="L58" s="11"/>
      <c r="M58" s="11">
        <f t="shared" si="2"/>
        <v>0</v>
      </c>
    </row>
    <row r="59" spans="1:13" ht="15.75" x14ac:dyDescent="0.25">
      <c r="A59" s="35"/>
      <c r="B59" s="38"/>
      <c r="C59" s="38"/>
      <c r="D59" s="38"/>
      <c r="E59" s="35"/>
      <c r="F59" t="str">
        <f>IFERROR(VLOOKUP($D59,Rank!$1:$1048576,5,0),"")</f>
        <v/>
      </c>
      <c r="I59" s="11">
        <f t="shared" si="0"/>
        <v>0</v>
      </c>
      <c r="J59" s="11"/>
      <c r="K59" s="11">
        <f t="shared" si="1"/>
        <v>0</v>
      </c>
      <c r="L59" s="11"/>
      <c r="M59" s="11">
        <f t="shared" si="2"/>
        <v>0</v>
      </c>
    </row>
    <row r="60" spans="1:13" ht="15.75" x14ac:dyDescent="0.25">
      <c r="A60" s="35"/>
      <c r="B60" s="35"/>
      <c r="C60" s="35"/>
      <c r="D60" s="35"/>
      <c r="E60" s="35"/>
      <c r="F60" t="str">
        <f>IFERROR(VLOOKUP($D60,Rank!$1:$1048576,5,0),"")</f>
        <v/>
      </c>
      <c r="I60" s="11">
        <f t="shared" si="0"/>
        <v>0</v>
      </c>
      <c r="J60" s="11"/>
      <c r="K60" s="11">
        <f t="shared" si="1"/>
        <v>0</v>
      </c>
      <c r="L60" s="11"/>
      <c r="M60" s="11">
        <f t="shared" si="2"/>
        <v>0</v>
      </c>
    </row>
    <row r="61" spans="1:13" ht="15.75" x14ac:dyDescent="0.25">
      <c r="A61" s="35"/>
      <c r="B61" s="35"/>
      <c r="C61" s="35"/>
      <c r="D61" s="35"/>
      <c r="E61" s="35"/>
      <c r="F61" t="str">
        <f>IFERROR(VLOOKUP($D61,Rank!$1:$1048576,5,0),"")</f>
        <v/>
      </c>
      <c r="I61" s="11">
        <f t="shared" si="0"/>
        <v>0</v>
      </c>
      <c r="J61" s="11"/>
      <c r="K61" s="11">
        <f t="shared" si="1"/>
        <v>0</v>
      </c>
      <c r="L61" s="11"/>
      <c r="M61" s="11">
        <f t="shared" si="2"/>
        <v>0</v>
      </c>
    </row>
    <row r="62" spans="1:13" ht="15.75" x14ac:dyDescent="0.25">
      <c r="A62" s="35"/>
      <c r="B62" s="35"/>
      <c r="C62" s="35"/>
      <c r="D62" s="35"/>
      <c r="E62" s="35"/>
      <c r="F62" t="str">
        <f>IFERROR(VLOOKUP($D62,Rank!$1:$1048576,5,0),"")</f>
        <v/>
      </c>
      <c r="I62" s="11">
        <f t="shared" si="0"/>
        <v>0</v>
      </c>
      <c r="J62" s="11"/>
      <c r="K62" s="11">
        <f t="shared" si="1"/>
        <v>0</v>
      </c>
      <c r="L62" s="11"/>
      <c r="M62" s="11">
        <f t="shared" si="2"/>
        <v>0</v>
      </c>
    </row>
    <row r="63" spans="1:13" ht="15.75" x14ac:dyDescent="0.25">
      <c r="A63" s="35"/>
      <c r="B63" s="35"/>
      <c r="C63" s="35"/>
      <c r="D63" s="35"/>
      <c r="E63" s="35"/>
      <c r="F63" t="str">
        <f>IFERROR(VLOOKUP($D63,Rank!$1:$1048576,5,0),"")</f>
        <v/>
      </c>
      <c r="I63" s="11">
        <f t="shared" si="0"/>
        <v>0</v>
      </c>
      <c r="J63" s="11"/>
      <c r="K63" s="11">
        <f t="shared" si="1"/>
        <v>0</v>
      </c>
      <c r="L63" s="11"/>
      <c r="M63" s="11">
        <f t="shared" si="2"/>
        <v>0</v>
      </c>
    </row>
    <row r="64" spans="1:13" ht="15.75" x14ac:dyDescent="0.25">
      <c r="A64" s="35"/>
      <c r="B64" s="35"/>
      <c r="C64" s="35"/>
      <c r="D64" s="35"/>
      <c r="E64" s="35"/>
      <c r="F64" t="str">
        <f>IFERROR(VLOOKUP($D64,Rank!$1:$1048576,5,0),"")</f>
        <v/>
      </c>
      <c r="I64" s="11">
        <f t="shared" si="0"/>
        <v>0</v>
      </c>
      <c r="J64" s="11"/>
      <c r="K64" s="11">
        <f t="shared" si="1"/>
        <v>0</v>
      </c>
      <c r="L64" s="11"/>
      <c r="M64" s="11">
        <f t="shared" si="2"/>
        <v>0</v>
      </c>
    </row>
    <row r="65" spans="1:13" ht="15.75" x14ac:dyDescent="0.25">
      <c r="A65" s="35"/>
      <c r="B65" s="35"/>
      <c r="C65" s="35"/>
      <c r="D65" s="35"/>
      <c r="E65" s="35"/>
      <c r="F65" t="str">
        <f>IFERROR(VLOOKUP($D65,Rank!$1:$1048576,5,0),"")</f>
        <v/>
      </c>
      <c r="I65" s="11">
        <f t="shared" si="0"/>
        <v>0</v>
      </c>
      <c r="J65" s="11"/>
      <c r="K65" s="11">
        <f t="shared" si="1"/>
        <v>0</v>
      </c>
      <c r="L65" s="11"/>
      <c r="M65" s="11">
        <f t="shared" si="2"/>
        <v>0</v>
      </c>
    </row>
    <row r="66" spans="1:13" x14ac:dyDescent="0.25">
      <c r="A66" s="36"/>
      <c r="B66" s="35"/>
      <c r="C66" s="35"/>
      <c r="D66" s="35"/>
      <c r="E66" s="35"/>
      <c r="F66" t="str">
        <f>IFERROR(VLOOKUP($D66,Rank!$1:$1048576,5,0),"")</f>
        <v/>
      </c>
    </row>
    <row r="67" spans="1:13" x14ac:dyDescent="0.25">
      <c r="A67" s="36"/>
      <c r="B67" s="35"/>
      <c r="C67" s="35"/>
      <c r="D67" s="35"/>
      <c r="E67" s="35"/>
      <c r="F67" t="str">
        <f>IFERROR(VLOOKUP($D67,Rank!$1:$1048576,5,0),"")</f>
        <v/>
      </c>
    </row>
    <row r="68" spans="1:13" x14ac:dyDescent="0.25">
      <c r="A68" s="36"/>
      <c r="B68" s="35"/>
      <c r="C68" s="35"/>
      <c r="D68" s="35"/>
      <c r="E68" s="35"/>
      <c r="F68" t="str">
        <f>IFERROR(VLOOKUP($D68,Rank!$1:$1048576,5,0),"")</f>
        <v/>
      </c>
    </row>
    <row r="69" spans="1:13" x14ac:dyDescent="0.25">
      <c r="A69" s="36"/>
      <c r="B69" s="35"/>
      <c r="C69" s="35"/>
      <c r="D69" s="35"/>
      <c r="E69" s="35"/>
      <c r="F69" t="str">
        <f>IFERROR(VLOOKUP($D69,Rank!$1:$1048576,5,0),"")</f>
        <v/>
      </c>
    </row>
  </sheetData>
  <sortState ref="A5:E12">
    <sortCondition ref="E5:E12"/>
  </sortState>
  <conditionalFormatting sqref="D58:D59">
    <cfRule type="duplicateValues" dxfId="55" priority="60" stopIfTrue="1"/>
  </conditionalFormatting>
  <conditionalFormatting sqref="D58:D59">
    <cfRule type="duplicateValues" dxfId="54" priority="59" stopIfTrue="1"/>
  </conditionalFormatting>
  <conditionalFormatting sqref="D34:D57">
    <cfRule type="duplicateValues" dxfId="53" priority="54" stopIfTrue="1"/>
  </conditionalFormatting>
  <conditionalFormatting sqref="D34:D57">
    <cfRule type="duplicateValues" dxfId="52" priority="53" stopIfTrue="1"/>
  </conditionalFormatting>
  <conditionalFormatting sqref="I1">
    <cfRule type="duplicateValues" dxfId="51" priority="50"/>
  </conditionalFormatting>
  <conditionalFormatting sqref="I1">
    <cfRule type="duplicateValues" dxfId="50" priority="51"/>
  </conditionalFormatting>
  <conditionalFormatting sqref="I1">
    <cfRule type="duplicateValues" dxfId="49" priority="52"/>
  </conditionalFormatting>
  <conditionalFormatting sqref="D2:D3">
    <cfRule type="duplicateValues" dxfId="48" priority="49" stopIfTrue="1"/>
  </conditionalFormatting>
  <conditionalFormatting sqref="D4:D5">
    <cfRule type="duplicateValues" dxfId="47" priority="48" stopIfTrue="1"/>
  </conditionalFormatting>
  <conditionalFormatting sqref="D6:D7">
    <cfRule type="duplicateValues" dxfId="46" priority="47" stopIfTrue="1"/>
  </conditionalFormatting>
  <conditionalFormatting sqref="D8:D9">
    <cfRule type="duplicateValues" dxfId="45" priority="46" stopIfTrue="1"/>
  </conditionalFormatting>
  <conditionalFormatting sqref="D10:D11">
    <cfRule type="duplicateValues" dxfId="44" priority="45" stopIfTrue="1"/>
  </conditionalFormatting>
  <conditionalFormatting sqref="D12:D13">
    <cfRule type="duplicateValues" dxfId="43" priority="44" stopIfTrue="1"/>
  </conditionalFormatting>
  <conditionalFormatting sqref="D14:D15">
    <cfRule type="duplicateValues" dxfId="42" priority="43" stopIfTrue="1"/>
  </conditionalFormatting>
  <conditionalFormatting sqref="D16:D17">
    <cfRule type="duplicateValues" dxfId="41" priority="42" stopIfTrue="1"/>
  </conditionalFormatting>
  <conditionalFormatting sqref="D18:D19">
    <cfRule type="duplicateValues" dxfId="40" priority="41" stopIfTrue="1"/>
  </conditionalFormatting>
  <conditionalFormatting sqref="D20:D21">
    <cfRule type="duplicateValues" dxfId="39" priority="40" stopIfTrue="1"/>
  </conditionalFormatting>
  <conditionalFormatting sqref="D22:D23">
    <cfRule type="duplicateValues" dxfId="38" priority="39" stopIfTrue="1"/>
  </conditionalFormatting>
  <conditionalFormatting sqref="D24:D25">
    <cfRule type="duplicateValues" dxfId="37" priority="38" stopIfTrue="1"/>
  </conditionalFormatting>
  <conditionalFormatting sqref="D26:D27">
    <cfRule type="duplicateValues" dxfId="36" priority="37" stopIfTrue="1"/>
  </conditionalFormatting>
  <conditionalFormatting sqref="D28:D29">
    <cfRule type="duplicateValues" dxfId="35" priority="36" stopIfTrue="1"/>
  </conditionalFormatting>
  <conditionalFormatting sqref="D30:D31">
    <cfRule type="duplicateValues" dxfId="34" priority="35" stopIfTrue="1"/>
  </conditionalFormatting>
  <conditionalFormatting sqref="D32:D33">
    <cfRule type="duplicateValues" dxfId="33" priority="34" stopIfTrue="1"/>
  </conditionalFormatting>
  <conditionalFormatting sqref="D2:D33">
    <cfRule type="duplicateValues" dxfId="32" priority="33" stopIfTrue="1"/>
  </conditionalFormatting>
  <conditionalFormatting sqref="A2">
    <cfRule type="duplicateValues" dxfId="31" priority="32" stopIfTrue="1"/>
  </conditionalFormatting>
  <conditionalFormatting sqref="A3">
    <cfRule type="duplicateValues" dxfId="30" priority="31" stopIfTrue="1"/>
  </conditionalFormatting>
  <conditionalFormatting sqref="A4">
    <cfRule type="duplicateValues" dxfId="29" priority="30" stopIfTrue="1"/>
  </conditionalFormatting>
  <conditionalFormatting sqref="A5">
    <cfRule type="duplicateValues" dxfId="28" priority="29" stopIfTrue="1"/>
  </conditionalFormatting>
  <conditionalFormatting sqref="A6">
    <cfRule type="duplicateValues" dxfId="27" priority="28" stopIfTrue="1"/>
  </conditionalFormatting>
  <conditionalFormatting sqref="A7">
    <cfRule type="duplicateValues" dxfId="26" priority="27" stopIfTrue="1"/>
  </conditionalFormatting>
  <conditionalFormatting sqref="A8">
    <cfRule type="duplicateValues" dxfId="25" priority="26" stopIfTrue="1"/>
  </conditionalFormatting>
  <conditionalFormatting sqref="A9">
    <cfRule type="duplicateValues" dxfId="24" priority="25" stopIfTrue="1"/>
  </conditionalFormatting>
  <conditionalFormatting sqref="A10">
    <cfRule type="duplicateValues" dxfId="23" priority="24" stopIfTrue="1"/>
  </conditionalFormatting>
  <conditionalFormatting sqref="A11">
    <cfRule type="duplicateValues" dxfId="22" priority="23" stopIfTrue="1"/>
  </conditionalFormatting>
  <conditionalFormatting sqref="A12">
    <cfRule type="duplicateValues" dxfId="21" priority="22" stopIfTrue="1"/>
  </conditionalFormatting>
  <conditionalFormatting sqref="A13">
    <cfRule type="duplicateValues" dxfId="20" priority="21" stopIfTrue="1"/>
  </conditionalFormatting>
  <conditionalFormatting sqref="A14">
    <cfRule type="duplicateValues" dxfId="19" priority="20" stopIfTrue="1"/>
  </conditionalFormatting>
  <conditionalFormatting sqref="A15">
    <cfRule type="duplicateValues" dxfId="18" priority="19" stopIfTrue="1"/>
  </conditionalFormatting>
  <conditionalFormatting sqref="A16">
    <cfRule type="duplicateValues" dxfId="17" priority="18" stopIfTrue="1"/>
  </conditionalFormatting>
  <conditionalFormatting sqref="A17">
    <cfRule type="duplicateValues" dxfId="16" priority="17" stopIfTrue="1"/>
  </conditionalFormatting>
  <conditionalFormatting sqref="A18">
    <cfRule type="duplicateValues" dxfId="15" priority="16" stopIfTrue="1"/>
  </conditionalFormatting>
  <conditionalFormatting sqref="A19">
    <cfRule type="duplicateValues" dxfId="14" priority="15" stopIfTrue="1"/>
  </conditionalFormatting>
  <conditionalFormatting sqref="A20">
    <cfRule type="duplicateValues" dxfId="13" priority="14" stopIfTrue="1"/>
  </conditionalFormatting>
  <conditionalFormatting sqref="A21">
    <cfRule type="duplicateValues" dxfId="12" priority="13" stopIfTrue="1"/>
  </conditionalFormatting>
  <conditionalFormatting sqref="A22">
    <cfRule type="duplicateValues" dxfId="11" priority="12" stopIfTrue="1"/>
  </conditionalFormatting>
  <conditionalFormatting sqref="A23">
    <cfRule type="duplicateValues" dxfId="10" priority="11" stopIfTrue="1"/>
  </conditionalFormatting>
  <conditionalFormatting sqref="A24">
    <cfRule type="duplicateValues" dxfId="9" priority="10" stopIfTrue="1"/>
  </conditionalFormatting>
  <conditionalFormatting sqref="A25">
    <cfRule type="duplicateValues" dxfId="8" priority="9" stopIfTrue="1"/>
  </conditionalFormatting>
  <conditionalFormatting sqref="A26">
    <cfRule type="duplicateValues" dxfId="7" priority="8" stopIfTrue="1"/>
  </conditionalFormatting>
  <conditionalFormatting sqref="A27">
    <cfRule type="duplicateValues" dxfId="6" priority="7" stopIfTrue="1"/>
  </conditionalFormatting>
  <conditionalFormatting sqref="A28">
    <cfRule type="duplicateValues" dxfId="5" priority="6" stopIfTrue="1"/>
  </conditionalFormatting>
  <conditionalFormatting sqref="A29">
    <cfRule type="duplicateValues" dxfId="4" priority="5" stopIfTrue="1"/>
  </conditionalFormatting>
  <conditionalFormatting sqref="A30">
    <cfRule type="duplicateValues" dxfId="3" priority="4" stopIfTrue="1"/>
  </conditionalFormatting>
  <conditionalFormatting sqref="A31">
    <cfRule type="duplicateValues" dxfId="2" priority="3" stopIfTrue="1"/>
  </conditionalFormatting>
  <conditionalFormatting sqref="A32">
    <cfRule type="duplicateValues" dxfId="1" priority="2" stopIfTrue="1"/>
  </conditionalFormatting>
  <conditionalFormatting sqref="A33">
    <cfRule type="duplicateValues" dxfId="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opLeftCell="A208" workbookViewId="0">
      <selection activeCell="F4" sqref="F4"/>
    </sheetView>
  </sheetViews>
  <sheetFormatPr baseColWidth="10" defaultColWidth="11.42578125" defaultRowHeight="15" x14ac:dyDescent="0.25"/>
  <cols>
    <col min="1" max="2" width="13.7109375" customWidth="1"/>
    <col min="3" max="3" width="17.5703125" bestFit="1" customWidth="1"/>
    <col min="4" max="4" width="7.5703125" customWidth="1"/>
  </cols>
  <sheetData>
    <row r="1" spans="1:4" x14ac:dyDescent="0.25">
      <c r="A1" s="1" t="s">
        <v>184</v>
      </c>
      <c r="B1" s="2">
        <v>1</v>
      </c>
      <c r="C1" s="1" t="str">
        <f t="shared" ref="C1:C64" si="0">CONCATENATE(B1,"-",A1)</f>
        <v>1-CCVP LH</v>
      </c>
      <c r="D1" s="2">
        <v>32</v>
      </c>
    </row>
    <row r="2" spans="1:4" x14ac:dyDescent="0.25">
      <c r="A2" s="1" t="s">
        <v>184</v>
      </c>
      <c r="B2" s="2">
        <v>2</v>
      </c>
      <c r="C2" s="1" t="str">
        <f t="shared" si="0"/>
        <v>2-CCVP LH</v>
      </c>
      <c r="D2" s="2">
        <v>28</v>
      </c>
    </row>
    <row r="3" spans="1:4" x14ac:dyDescent="0.25">
      <c r="A3" s="1" t="s">
        <v>184</v>
      </c>
      <c r="B3" s="2">
        <v>3</v>
      </c>
      <c r="C3" s="1" t="str">
        <f t="shared" si="0"/>
        <v>3-CCVP LH</v>
      </c>
      <c r="D3" s="2">
        <v>25</v>
      </c>
    </row>
    <row r="4" spans="1:4" x14ac:dyDescent="0.25">
      <c r="A4" s="1" t="s">
        <v>184</v>
      </c>
      <c r="B4" s="2">
        <v>4</v>
      </c>
      <c r="C4" s="1" t="str">
        <f t="shared" si="0"/>
        <v>4-CCVP LH</v>
      </c>
      <c r="D4" s="2">
        <v>21</v>
      </c>
    </row>
    <row r="5" spans="1:4" x14ac:dyDescent="0.25">
      <c r="A5" s="1" t="s">
        <v>184</v>
      </c>
      <c r="B5" s="2">
        <v>5</v>
      </c>
      <c r="C5" s="1" t="str">
        <f t="shared" si="0"/>
        <v>5-CCVP LH</v>
      </c>
      <c r="D5" s="2">
        <v>18</v>
      </c>
    </row>
    <row r="6" spans="1:4" x14ac:dyDescent="0.25">
      <c r="A6" s="1" t="s">
        <v>184</v>
      </c>
      <c r="B6" s="2">
        <v>6</v>
      </c>
      <c r="C6" s="1" t="str">
        <f t="shared" si="0"/>
        <v>6-CCVP LH</v>
      </c>
      <c r="D6" s="2">
        <v>16</v>
      </c>
    </row>
    <row r="7" spans="1:4" x14ac:dyDescent="0.25">
      <c r="A7" s="1" t="s">
        <v>184</v>
      </c>
      <c r="B7" s="2">
        <v>7</v>
      </c>
      <c r="C7" s="1" t="str">
        <f t="shared" si="0"/>
        <v>7-CCVP LH</v>
      </c>
      <c r="D7" s="2">
        <v>15</v>
      </c>
    </row>
    <row r="8" spans="1:4" x14ac:dyDescent="0.25">
      <c r="A8" s="1" t="s">
        <v>184</v>
      </c>
      <c r="B8" s="2">
        <v>8</v>
      </c>
      <c r="C8" s="1" t="str">
        <f t="shared" si="0"/>
        <v>8-CCVP LH</v>
      </c>
      <c r="D8" s="2">
        <v>13</v>
      </c>
    </row>
    <row r="9" spans="1:4" x14ac:dyDescent="0.25">
      <c r="A9" s="1" t="s">
        <v>184</v>
      </c>
      <c r="B9" s="2">
        <v>9</v>
      </c>
      <c r="C9" s="1" t="str">
        <f t="shared" si="0"/>
        <v>9-CCVP LH</v>
      </c>
      <c r="D9" s="2">
        <v>11</v>
      </c>
    </row>
    <row r="10" spans="1:4" x14ac:dyDescent="0.25">
      <c r="A10" s="1" t="s">
        <v>184</v>
      </c>
      <c r="B10" s="2">
        <v>10</v>
      </c>
      <c r="C10" s="1" t="str">
        <f t="shared" si="0"/>
        <v>10-CCVP LH</v>
      </c>
      <c r="D10" s="2">
        <v>10</v>
      </c>
    </row>
    <row r="11" spans="1:4" x14ac:dyDescent="0.25">
      <c r="A11" s="1" t="s">
        <v>184</v>
      </c>
      <c r="B11" s="2">
        <v>11</v>
      </c>
      <c r="C11" s="1" t="str">
        <f t="shared" si="0"/>
        <v>11-CCVP LH</v>
      </c>
      <c r="D11" s="2">
        <v>9</v>
      </c>
    </row>
    <row r="12" spans="1:4" x14ac:dyDescent="0.25">
      <c r="A12" s="1" t="s">
        <v>184</v>
      </c>
      <c r="B12" s="2">
        <v>12</v>
      </c>
      <c r="C12" s="1" t="str">
        <f t="shared" si="0"/>
        <v>12-CCVP LH</v>
      </c>
      <c r="D12" s="2">
        <v>8</v>
      </c>
    </row>
    <row r="13" spans="1:4" x14ac:dyDescent="0.25">
      <c r="A13" s="1" t="s">
        <v>184</v>
      </c>
      <c r="B13" s="2">
        <v>13</v>
      </c>
      <c r="C13" s="1" t="str">
        <f t="shared" si="0"/>
        <v>13-CCVP LH</v>
      </c>
      <c r="D13" s="2">
        <v>7</v>
      </c>
    </row>
    <row r="14" spans="1:4" x14ac:dyDescent="0.25">
      <c r="A14" s="1" t="s">
        <v>184</v>
      </c>
      <c r="B14" s="2">
        <v>14</v>
      </c>
      <c r="C14" s="1" t="str">
        <f t="shared" si="0"/>
        <v>14-CCVP LH</v>
      </c>
      <c r="D14" s="2">
        <v>7</v>
      </c>
    </row>
    <row r="15" spans="1:4" x14ac:dyDescent="0.25">
      <c r="A15" s="1" t="s">
        <v>184</v>
      </c>
      <c r="B15" s="2">
        <v>15</v>
      </c>
      <c r="C15" s="1" t="str">
        <f t="shared" si="0"/>
        <v>15-CCVP LH</v>
      </c>
      <c r="D15" s="2">
        <v>6</v>
      </c>
    </row>
    <row r="16" spans="1:4" x14ac:dyDescent="0.25">
      <c r="A16" s="1" t="s">
        <v>184</v>
      </c>
      <c r="B16" s="2">
        <v>16</v>
      </c>
      <c r="C16" s="1" t="str">
        <f t="shared" si="0"/>
        <v>16-CCVP LH</v>
      </c>
      <c r="D16" s="2">
        <v>6</v>
      </c>
    </row>
    <row r="17" spans="1:4" x14ac:dyDescent="0.25">
      <c r="A17" s="1" t="s">
        <v>184</v>
      </c>
      <c r="B17" s="2">
        <v>17</v>
      </c>
      <c r="C17" s="1" t="str">
        <f t="shared" si="0"/>
        <v>17-CCVP LH</v>
      </c>
      <c r="D17" s="2">
        <v>5</v>
      </c>
    </row>
    <row r="18" spans="1:4" x14ac:dyDescent="0.25">
      <c r="A18" s="1" t="s">
        <v>184</v>
      </c>
      <c r="B18" s="2">
        <v>18</v>
      </c>
      <c r="C18" s="1" t="str">
        <f t="shared" si="0"/>
        <v>18-CCVP LH</v>
      </c>
      <c r="D18" s="2">
        <v>5</v>
      </c>
    </row>
    <row r="19" spans="1:4" x14ac:dyDescent="0.25">
      <c r="A19" s="1" t="s">
        <v>184</v>
      </c>
      <c r="B19" s="2">
        <v>19</v>
      </c>
      <c r="C19" s="1" t="str">
        <f t="shared" si="0"/>
        <v>19-CCVP LH</v>
      </c>
      <c r="D19" s="2">
        <v>5</v>
      </c>
    </row>
    <row r="20" spans="1:4" x14ac:dyDescent="0.25">
      <c r="A20" s="1" t="s">
        <v>184</v>
      </c>
      <c r="B20" s="2">
        <v>20</v>
      </c>
      <c r="C20" s="1" t="str">
        <f t="shared" si="0"/>
        <v>20-CCVP LH</v>
      </c>
      <c r="D20" s="2">
        <v>5</v>
      </c>
    </row>
    <row r="21" spans="1:4" x14ac:dyDescent="0.25">
      <c r="A21" s="1" t="s">
        <v>184</v>
      </c>
      <c r="B21" s="2">
        <v>21</v>
      </c>
      <c r="C21" s="1" t="str">
        <f t="shared" si="0"/>
        <v>21-CCVP LH</v>
      </c>
      <c r="D21" s="2">
        <v>4</v>
      </c>
    </row>
    <row r="22" spans="1:4" x14ac:dyDescent="0.25">
      <c r="A22" s="1" t="s">
        <v>184</v>
      </c>
      <c r="B22" s="2">
        <v>22</v>
      </c>
      <c r="C22" s="1" t="str">
        <f t="shared" si="0"/>
        <v>22-CCVP LH</v>
      </c>
      <c r="D22" s="2">
        <v>4</v>
      </c>
    </row>
    <row r="23" spans="1:4" x14ac:dyDescent="0.25">
      <c r="A23" s="1" t="s">
        <v>184</v>
      </c>
      <c r="B23" s="2">
        <v>23</v>
      </c>
      <c r="C23" s="1" t="str">
        <f t="shared" si="0"/>
        <v>23-CCVP LH</v>
      </c>
      <c r="D23" s="2">
        <v>4</v>
      </c>
    </row>
    <row r="24" spans="1:4" x14ac:dyDescent="0.25">
      <c r="A24" s="1" t="s">
        <v>184</v>
      </c>
      <c r="B24" s="2">
        <v>24</v>
      </c>
      <c r="C24" s="1" t="str">
        <f t="shared" si="0"/>
        <v>24-CCVP LH</v>
      </c>
      <c r="D24" s="2">
        <v>4</v>
      </c>
    </row>
    <row r="25" spans="1:4" x14ac:dyDescent="0.25">
      <c r="A25" s="1" t="s">
        <v>184</v>
      </c>
      <c r="B25" s="2">
        <v>25</v>
      </c>
      <c r="C25" s="1" t="str">
        <f t="shared" si="0"/>
        <v>25-CCVP LH</v>
      </c>
      <c r="D25" s="2">
        <v>3</v>
      </c>
    </row>
    <row r="26" spans="1:4" x14ac:dyDescent="0.25">
      <c r="A26" s="1" t="s">
        <v>184</v>
      </c>
      <c r="B26" s="2">
        <v>26</v>
      </c>
      <c r="C26" s="1" t="str">
        <f t="shared" si="0"/>
        <v>26-CCVP LH</v>
      </c>
      <c r="D26" s="2">
        <v>3</v>
      </c>
    </row>
    <row r="27" spans="1:4" x14ac:dyDescent="0.25">
      <c r="A27" s="1" t="s">
        <v>184</v>
      </c>
      <c r="B27" s="2">
        <v>27</v>
      </c>
      <c r="C27" s="1" t="str">
        <f t="shared" si="0"/>
        <v>27-CCVP LH</v>
      </c>
      <c r="D27" s="2">
        <v>3</v>
      </c>
    </row>
    <row r="28" spans="1:4" x14ac:dyDescent="0.25">
      <c r="A28" s="1" t="s">
        <v>184</v>
      </c>
      <c r="B28" s="2">
        <v>28</v>
      </c>
      <c r="C28" s="1" t="str">
        <f t="shared" si="0"/>
        <v>28-CCVP LH</v>
      </c>
      <c r="D28" s="2">
        <v>3</v>
      </c>
    </row>
    <row r="29" spans="1:4" x14ac:dyDescent="0.25">
      <c r="A29" s="1" t="s">
        <v>184</v>
      </c>
      <c r="B29" s="2">
        <v>29</v>
      </c>
      <c r="C29" s="1" t="str">
        <f t="shared" si="0"/>
        <v>29-CCVP LH</v>
      </c>
      <c r="D29" s="2">
        <v>2</v>
      </c>
    </row>
    <row r="30" spans="1:4" x14ac:dyDescent="0.25">
      <c r="A30" s="1" t="s">
        <v>184</v>
      </c>
      <c r="B30" s="2">
        <v>30</v>
      </c>
      <c r="C30" s="1" t="str">
        <f t="shared" si="0"/>
        <v>30-CCVP LH</v>
      </c>
      <c r="D30" s="2">
        <v>2</v>
      </c>
    </row>
    <row r="31" spans="1:4" x14ac:dyDescent="0.25">
      <c r="A31" s="1" t="s">
        <v>184</v>
      </c>
      <c r="B31" s="2">
        <v>31</v>
      </c>
      <c r="C31" s="1" t="str">
        <f t="shared" si="0"/>
        <v>31-CCVP LH</v>
      </c>
      <c r="D31" s="2">
        <v>2</v>
      </c>
    </row>
    <row r="32" spans="1:4" x14ac:dyDescent="0.25">
      <c r="A32" s="1" t="s">
        <v>184</v>
      </c>
      <c r="B32" s="2">
        <v>32</v>
      </c>
      <c r="C32" s="1" t="str">
        <f t="shared" si="0"/>
        <v>32-CCVP LH</v>
      </c>
      <c r="D32" s="2">
        <v>2</v>
      </c>
    </row>
    <row r="33" spans="1:4" x14ac:dyDescent="0.25">
      <c r="A33" s="1" t="s">
        <v>185</v>
      </c>
      <c r="B33" s="2">
        <v>1</v>
      </c>
      <c r="C33" s="1" t="str">
        <f t="shared" si="0"/>
        <v>1-CCVP</v>
      </c>
      <c r="D33" s="2">
        <v>128</v>
      </c>
    </row>
    <row r="34" spans="1:4" x14ac:dyDescent="0.25">
      <c r="A34" s="1" t="s">
        <v>185</v>
      </c>
      <c r="B34" s="2">
        <v>2</v>
      </c>
      <c r="C34" s="1" t="str">
        <f t="shared" si="0"/>
        <v>2-CCVP</v>
      </c>
      <c r="D34" s="2">
        <v>112</v>
      </c>
    </row>
    <row r="35" spans="1:4" x14ac:dyDescent="0.25">
      <c r="A35" s="1" t="s">
        <v>185</v>
      </c>
      <c r="B35" s="2">
        <v>3</v>
      </c>
      <c r="C35" s="1" t="str">
        <f t="shared" si="0"/>
        <v>3-CCVP</v>
      </c>
      <c r="D35" s="2">
        <v>100</v>
      </c>
    </row>
    <row r="36" spans="1:4" x14ac:dyDescent="0.25">
      <c r="A36" s="1" t="s">
        <v>185</v>
      </c>
      <c r="B36" s="2">
        <v>4</v>
      </c>
      <c r="C36" s="1" t="str">
        <f t="shared" si="0"/>
        <v>4-CCVP</v>
      </c>
      <c r="D36" s="2">
        <v>84</v>
      </c>
    </row>
    <row r="37" spans="1:4" x14ac:dyDescent="0.25">
      <c r="A37" s="1" t="s">
        <v>185</v>
      </c>
      <c r="B37" s="2">
        <v>5</v>
      </c>
      <c r="C37" s="1" t="str">
        <f t="shared" si="0"/>
        <v>5-CCVP</v>
      </c>
      <c r="D37" s="2">
        <v>72</v>
      </c>
    </row>
    <row r="38" spans="1:4" x14ac:dyDescent="0.25">
      <c r="A38" s="1" t="s">
        <v>185</v>
      </c>
      <c r="B38" s="2">
        <v>6</v>
      </c>
      <c r="C38" s="1" t="str">
        <f t="shared" si="0"/>
        <v>6-CCVP</v>
      </c>
      <c r="D38" s="2">
        <v>66</v>
      </c>
    </row>
    <row r="39" spans="1:4" x14ac:dyDescent="0.25">
      <c r="A39" s="1" t="s">
        <v>185</v>
      </c>
      <c r="B39" s="2">
        <v>7</v>
      </c>
      <c r="C39" s="1" t="str">
        <f t="shared" si="0"/>
        <v>7-CCVP</v>
      </c>
      <c r="D39" s="2">
        <v>60</v>
      </c>
    </row>
    <row r="40" spans="1:4" x14ac:dyDescent="0.25">
      <c r="A40" s="1" t="s">
        <v>185</v>
      </c>
      <c r="B40" s="2">
        <v>8</v>
      </c>
      <c r="C40" s="1" t="str">
        <f t="shared" si="0"/>
        <v>8-CCVP</v>
      </c>
      <c r="D40" s="2">
        <v>52</v>
      </c>
    </row>
    <row r="41" spans="1:4" x14ac:dyDescent="0.25">
      <c r="A41" s="1" t="s">
        <v>185</v>
      </c>
      <c r="B41" s="2">
        <v>9</v>
      </c>
      <c r="C41" s="1" t="str">
        <f t="shared" si="0"/>
        <v>9-CCVP</v>
      </c>
      <c r="D41" s="2">
        <v>44</v>
      </c>
    </row>
    <row r="42" spans="1:4" x14ac:dyDescent="0.25">
      <c r="A42" s="1" t="s">
        <v>185</v>
      </c>
      <c r="B42" s="2">
        <v>10</v>
      </c>
      <c r="C42" s="1" t="str">
        <f t="shared" si="0"/>
        <v>10-CCVP</v>
      </c>
      <c r="D42" s="2">
        <v>40</v>
      </c>
    </row>
    <row r="43" spans="1:4" x14ac:dyDescent="0.25">
      <c r="A43" s="1" t="s">
        <v>185</v>
      </c>
      <c r="B43" s="2">
        <v>11</v>
      </c>
      <c r="C43" s="1" t="str">
        <f t="shared" si="0"/>
        <v>11-CCVP</v>
      </c>
      <c r="D43" s="2">
        <v>36</v>
      </c>
    </row>
    <row r="44" spans="1:4" x14ac:dyDescent="0.25">
      <c r="A44" s="1" t="s">
        <v>185</v>
      </c>
      <c r="B44" s="2">
        <v>12</v>
      </c>
      <c r="C44" s="1" t="str">
        <f t="shared" si="0"/>
        <v>12-CCVP</v>
      </c>
      <c r="D44" s="2">
        <v>32</v>
      </c>
    </row>
    <row r="45" spans="1:4" x14ac:dyDescent="0.25">
      <c r="A45" s="1" t="s">
        <v>185</v>
      </c>
      <c r="B45" s="2">
        <v>13</v>
      </c>
      <c r="C45" s="1" t="str">
        <f t="shared" si="0"/>
        <v>13-CCVP</v>
      </c>
      <c r="D45" s="2">
        <v>26</v>
      </c>
    </row>
    <row r="46" spans="1:4" x14ac:dyDescent="0.25">
      <c r="A46" s="1" t="s">
        <v>185</v>
      </c>
      <c r="B46" s="2">
        <v>14</v>
      </c>
      <c r="C46" s="1" t="str">
        <f t="shared" si="0"/>
        <v>14-CCVP</v>
      </c>
      <c r="D46" s="2">
        <v>25</v>
      </c>
    </row>
    <row r="47" spans="1:4" x14ac:dyDescent="0.25">
      <c r="A47" s="1" t="s">
        <v>185</v>
      </c>
      <c r="B47" s="2">
        <v>15</v>
      </c>
      <c r="C47" s="1" t="str">
        <f t="shared" si="0"/>
        <v>15-CCVP</v>
      </c>
      <c r="D47" s="2">
        <v>24</v>
      </c>
    </row>
    <row r="48" spans="1:4" x14ac:dyDescent="0.25">
      <c r="A48" s="1" t="s">
        <v>185</v>
      </c>
      <c r="B48" s="2">
        <v>16</v>
      </c>
      <c r="C48" s="1" t="str">
        <f t="shared" si="0"/>
        <v>16-CCVP</v>
      </c>
      <c r="D48" s="2">
        <v>23</v>
      </c>
    </row>
    <row r="49" spans="1:4" x14ac:dyDescent="0.25">
      <c r="A49" s="1" t="s">
        <v>185</v>
      </c>
      <c r="B49" s="2">
        <v>17</v>
      </c>
      <c r="C49" s="1" t="str">
        <f t="shared" si="0"/>
        <v>17-CCVP</v>
      </c>
      <c r="D49" s="2">
        <v>22</v>
      </c>
    </row>
    <row r="50" spans="1:4" x14ac:dyDescent="0.25">
      <c r="A50" s="1" t="s">
        <v>185</v>
      </c>
      <c r="B50" s="2">
        <v>18</v>
      </c>
      <c r="C50" s="1" t="str">
        <f t="shared" si="0"/>
        <v>18-CCVP</v>
      </c>
      <c r="D50" s="2">
        <v>21</v>
      </c>
    </row>
    <row r="51" spans="1:4" x14ac:dyDescent="0.25">
      <c r="A51" s="1" t="s">
        <v>185</v>
      </c>
      <c r="B51" s="2">
        <v>19</v>
      </c>
      <c r="C51" s="1" t="str">
        <f t="shared" si="0"/>
        <v>19-CCVP</v>
      </c>
      <c r="D51" s="2">
        <v>20</v>
      </c>
    </row>
    <row r="52" spans="1:4" x14ac:dyDescent="0.25">
      <c r="A52" s="1" t="s">
        <v>185</v>
      </c>
      <c r="B52" s="2">
        <v>20</v>
      </c>
      <c r="C52" s="1" t="str">
        <f t="shared" si="0"/>
        <v>20-CCVP</v>
      </c>
      <c r="D52" s="2">
        <v>19</v>
      </c>
    </row>
    <row r="53" spans="1:4" x14ac:dyDescent="0.25">
      <c r="A53" s="1" t="s">
        <v>185</v>
      </c>
      <c r="B53" s="2">
        <v>21</v>
      </c>
      <c r="C53" s="1" t="str">
        <f t="shared" si="0"/>
        <v>21-CCVP</v>
      </c>
      <c r="D53" s="2">
        <v>18</v>
      </c>
    </row>
    <row r="54" spans="1:4" x14ac:dyDescent="0.25">
      <c r="A54" s="1" t="s">
        <v>185</v>
      </c>
      <c r="B54" s="2">
        <v>22</v>
      </c>
      <c r="C54" s="1" t="str">
        <f t="shared" si="0"/>
        <v>22-CCVP</v>
      </c>
      <c r="D54" s="2">
        <v>17</v>
      </c>
    </row>
    <row r="55" spans="1:4" x14ac:dyDescent="0.25">
      <c r="A55" s="1" t="s">
        <v>185</v>
      </c>
      <c r="B55" s="2">
        <v>23</v>
      </c>
      <c r="C55" s="1" t="str">
        <f t="shared" si="0"/>
        <v>23-CCVP</v>
      </c>
      <c r="D55" s="2">
        <v>16</v>
      </c>
    </row>
    <row r="56" spans="1:4" x14ac:dyDescent="0.25">
      <c r="A56" s="1" t="s">
        <v>185</v>
      </c>
      <c r="B56" s="2">
        <v>24</v>
      </c>
      <c r="C56" s="1" t="str">
        <f t="shared" si="0"/>
        <v>24-CCVP</v>
      </c>
      <c r="D56" s="2">
        <v>15</v>
      </c>
    </row>
    <row r="57" spans="1:4" x14ac:dyDescent="0.25">
      <c r="A57" s="1" t="s">
        <v>185</v>
      </c>
      <c r="B57" s="2">
        <v>25</v>
      </c>
      <c r="C57" s="1" t="str">
        <f t="shared" si="0"/>
        <v>25-CCVP</v>
      </c>
      <c r="D57" s="2">
        <v>14</v>
      </c>
    </row>
    <row r="58" spans="1:4" x14ac:dyDescent="0.25">
      <c r="A58" s="1" t="s">
        <v>185</v>
      </c>
      <c r="B58" s="2">
        <v>26</v>
      </c>
      <c r="C58" s="1" t="str">
        <f t="shared" si="0"/>
        <v>26-CCVP</v>
      </c>
      <c r="D58" s="2">
        <v>13</v>
      </c>
    </row>
    <row r="59" spans="1:4" x14ac:dyDescent="0.25">
      <c r="A59" s="1" t="s">
        <v>185</v>
      </c>
      <c r="B59" s="2">
        <v>27</v>
      </c>
      <c r="C59" s="1" t="str">
        <f t="shared" si="0"/>
        <v>27-CCVP</v>
      </c>
      <c r="D59" s="2">
        <v>12</v>
      </c>
    </row>
    <row r="60" spans="1:4" x14ac:dyDescent="0.25">
      <c r="A60" s="1" t="s">
        <v>185</v>
      </c>
      <c r="B60" s="2">
        <v>28</v>
      </c>
      <c r="C60" s="1" t="str">
        <f t="shared" si="0"/>
        <v>28-CCVP</v>
      </c>
      <c r="D60" s="2">
        <v>11</v>
      </c>
    </row>
    <row r="61" spans="1:4" x14ac:dyDescent="0.25">
      <c r="A61" s="1" t="s">
        <v>185</v>
      </c>
      <c r="B61" s="2">
        <v>29</v>
      </c>
      <c r="C61" s="1" t="str">
        <f t="shared" si="0"/>
        <v>29-CCVP</v>
      </c>
      <c r="D61" s="2">
        <v>10</v>
      </c>
    </row>
    <row r="62" spans="1:4" x14ac:dyDescent="0.25">
      <c r="A62" s="1" t="s">
        <v>185</v>
      </c>
      <c r="B62" s="2">
        <v>30</v>
      </c>
      <c r="C62" s="1" t="str">
        <f t="shared" si="0"/>
        <v>30-CCVP</v>
      </c>
      <c r="D62" s="2">
        <v>9</v>
      </c>
    </row>
    <row r="63" spans="1:4" x14ac:dyDescent="0.25">
      <c r="A63" s="1" t="s">
        <v>185</v>
      </c>
      <c r="B63" s="2">
        <v>31</v>
      </c>
      <c r="C63" s="1" t="str">
        <f t="shared" si="0"/>
        <v>31-CCVP</v>
      </c>
      <c r="D63" s="2">
        <v>8</v>
      </c>
    </row>
    <row r="64" spans="1:4" x14ac:dyDescent="0.25">
      <c r="A64" s="1" t="s">
        <v>185</v>
      </c>
      <c r="B64" s="2">
        <v>32</v>
      </c>
      <c r="C64" s="1" t="str">
        <f t="shared" si="0"/>
        <v>32-CCVP</v>
      </c>
      <c r="D64" s="2">
        <v>7</v>
      </c>
    </row>
    <row r="65" spans="1:10" x14ac:dyDescent="0.25">
      <c r="A65" s="1" t="s">
        <v>186</v>
      </c>
      <c r="B65" s="2">
        <v>1</v>
      </c>
      <c r="C65" s="1" t="str">
        <f t="shared" ref="C65:C81" si="1">CONCATENATE(B65,"-",A65)</f>
        <v>1-CCVP FINAL</v>
      </c>
      <c r="D65" s="2">
        <v>256</v>
      </c>
    </row>
    <row r="66" spans="1:10" x14ac:dyDescent="0.25">
      <c r="A66" s="1" t="s">
        <v>186</v>
      </c>
      <c r="B66" s="2">
        <v>2</v>
      </c>
      <c r="C66" s="1" t="str">
        <f t="shared" si="1"/>
        <v>2-CCVP FINAL</v>
      </c>
      <c r="D66" s="2">
        <v>224</v>
      </c>
    </row>
    <row r="67" spans="1:10" x14ac:dyDescent="0.25">
      <c r="A67" s="1" t="s">
        <v>186</v>
      </c>
      <c r="B67" s="2">
        <v>3</v>
      </c>
      <c r="C67" s="1" t="str">
        <f t="shared" si="1"/>
        <v>3-CCVP FINAL</v>
      </c>
      <c r="D67" s="2">
        <v>200</v>
      </c>
    </row>
    <row r="68" spans="1:10" x14ac:dyDescent="0.25">
      <c r="A68" s="1" t="s">
        <v>186</v>
      </c>
      <c r="B68" s="2">
        <v>4</v>
      </c>
      <c r="C68" s="1" t="str">
        <f t="shared" si="1"/>
        <v>4-CCVP FINAL</v>
      </c>
      <c r="D68" s="2">
        <v>168</v>
      </c>
    </row>
    <row r="69" spans="1:10" x14ac:dyDescent="0.25">
      <c r="A69" s="1" t="s">
        <v>186</v>
      </c>
      <c r="B69" s="2">
        <v>5</v>
      </c>
      <c r="C69" s="1" t="str">
        <f t="shared" si="1"/>
        <v>5-CCVP FINAL</v>
      </c>
      <c r="D69" s="2">
        <v>144</v>
      </c>
    </row>
    <row r="70" spans="1:10" x14ac:dyDescent="0.25">
      <c r="A70" s="1" t="s">
        <v>186</v>
      </c>
      <c r="B70" s="2">
        <v>6</v>
      </c>
      <c r="C70" s="1" t="str">
        <f t="shared" si="1"/>
        <v>6-CCVP FINAL</v>
      </c>
      <c r="D70" s="2">
        <v>132</v>
      </c>
    </row>
    <row r="71" spans="1:10" x14ac:dyDescent="0.25">
      <c r="A71" s="1" t="s">
        <v>186</v>
      </c>
      <c r="B71" s="2">
        <v>7</v>
      </c>
      <c r="C71" s="1" t="str">
        <f t="shared" si="1"/>
        <v>7-CCVP FINAL</v>
      </c>
      <c r="D71" s="2">
        <v>120</v>
      </c>
    </row>
    <row r="72" spans="1:10" x14ac:dyDescent="0.25">
      <c r="A72" s="1" t="s">
        <v>186</v>
      </c>
      <c r="B72" s="2">
        <v>8</v>
      </c>
      <c r="C72" s="1" t="str">
        <f t="shared" si="1"/>
        <v>8-CCVP FINAL</v>
      </c>
      <c r="D72" s="2">
        <v>104</v>
      </c>
    </row>
    <row r="73" spans="1:10" ht="15.75" thickBot="1" x14ac:dyDescent="0.3">
      <c r="A73" s="1" t="s">
        <v>187</v>
      </c>
      <c r="B73" s="2">
        <v>1</v>
      </c>
      <c r="C73" s="1" t="str">
        <f t="shared" si="1"/>
        <v>1-CCVP MENORS</v>
      </c>
      <c r="D73" s="2">
        <v>21</v>
      </c>
    </row>
    <row r="74" spans="1:10" ht="15.75" thickBot="1" x14ac:dyDescent="0.3">
      <c r="A74" s="1" t="s">
        <v>187</v>
      </c>
      <c r="B74" s="2">
        <v>2</v>
      </c>
      <c r="C74" s="1" t="str">
        <f t="shared" si="1"/>
        <v>2-CCVP MENORS</v>
      </c>
      <c r="D74" s="2">
        <v>18</v>
      </c>
      <c r="F74" s="5"/>
      <c r="G74" s="6"/>
      <c r="H74" s="7"/>
      <c r="I74" s="7"/>
      <c r="J74" s="7"/>
    </row>
    <row r="75" spans="1:10" ht="15.75" thickBot="1" x14ac:dyDescent="0.3">
      <c r="A75" s="1" t="s">
        <v>187</v>
      </c>
      <c r="B75" s="2">
        <v>3</v>
      </c>
      <c r="C75" s="1" t="str">
        <f t="shared" si="1"/>
        <v>3-CCVP MENORS</v>
      </c>
      <c r="D75" s="2">
        <v>16</v>
      </c>
      <c r="F75" s="8"/>
      <c r="G75" s="9"/>
      <c r="H75" s="10"/>
      <c r="I75" s="10"/>
      <c r="J75" s="10"/>
    </row>
    <row r="76" spans="1:10" x14ac:dyDescent="0.25">
      <c r="A76" s="1" t="s">
        <v>187</v>
      </c>
      <c r="B76" s="2">
        <v>4</v>
      </c>
      <c r="C76" s="1" t="str">
        <f t="shared" si="1"/>
        <v>4-CCVP MENORS</v>
      </c>
      <c r="D76" s="2">
        <v>14</v>
      </c>
    </row>
    <row r="77" spans="1:10" x14ac:dyDescent="0.25">
      <c r="A77" s="1" t="s">
        <v>187</v>
      </c>
      <c r="B77" s="2">
        <v>5</v>
      </c>
      <c r="C77" s="1" t="str">
        <f t="shared" si="1"/>
        <v>5-CCVP MENORS</v>
      </c>
      <c r="D77" s="2">
        <v>12</v>
      </c>
    </row>
    <row r="78" spans="1:10" x14ac:dyDescent="0.25">
      <c r="A78" s="1" t="s">
        <v>187</v>
      </c>
      <c r="B78" s="2">
        <v>6</v>
      </c>
      <c r="C78" s="1" t="str">
        <f t="shared" si="1"/>
        <v>6-CCVP MENORS</v>
      </c>
      <c r="D78" s="2">
        <v>11</v>
      </c>
    </row>
    <row r="79" spans="1:10" x14ac:dyDescent="0.25">
      <c r="A79" s="1" t="s">
        <v>187</v>
      </c>
      <c r="B79" s="2">
        <v>7</v>
      </c>
      <c r="C79" s="1" t="str">
        <f t="shared" si="1"/>
        <v>7-CCVP MENORS</v>
      </c>
      <c r="D79" s="2">
        <v>10</v>
      </c>
    </row>
    <row r="80" spans="1:10" x14ac:dyDescent="0.25">
      <c r="A80" s="1" t="s">
        <v>187</v>
      </c>
      <c r="B80" s="2">
        <v>8</v>
      </c>
      <c r="C80" s="1" t="str">
        <f t="shared" si="1"/>
        <v>8-CCVP MENORS</v>
      </c>
      <c r="D80" s="2">
        <v>8</v>
      </c>
    </row>
    <row r="81" spans="1:4" x14ac:dyDescent="0.25">
      <c r="A81" s="1" t="s">
        <v>187</v>
      </c>
      <c r="B81" s="2">
        <v>9</v>
      </c>
      <c r="C81" s="1" t="str">
        <f t="shared" si="1"/>
        <v>9-CCVP MENORS</v>
      </c>
      <c r="D81" s="2">
        <v>6</v>
      </c>
    </row>
    <row r="82" spans="1:4" x14ac:dyDescent="0.25">
      <c r="A82" s="1" t="s">
        <v>187</v>
      </c>
      <c r="B82" s="2">
        <v>10</v>
      </c>
      <c r="C82" s="1" t="str">
        <f>CONCATENATE(B82,"-",A82)</f>
        <v>10-CCVP MENORS</v>
      </c>
      <c r="D82" s="2">
        <v>4</v>
      </c>
    </row>
    <row r="83" spans="1:4" ht="16.5" thickBot="1" x14ac:dyDescent="0.3">
      <c r="A83" s="1" t="s">
        <v>188</v>
      </c>
      <c r="B83" s="3">
        <v>1</v>
      </c>
      <c r="C83" s="1" t="str">
        <f t="shared" ref="C83:C146" si="2">CONCATENATE(B83,"-",A83)</f>
        <v>1-NIV</v>
      </c>
      <c r="D83" s="4">
        <v>512</v>
      </c>
    </row>
    <row r="84" spans="1:4" ht="16.5" thickBot="1" x14ac:dyDescent="0.3">
      <c r="A84" s="1" t="s">
        <v>188</v>
      </c>
      <c r="B84" s="3">
        <v>2</v>
      </c>
      <c r="C84" s="1" t="str">
        <f t="shared" si="2"/>
        <v>2-NIV</v>
      </c>
      <c r="D84" s="4">
        <v>448</v>
      </c>
    </row>
    <row r="85" spans="1:4" ht="16.5" thickBot="1" x14ac:dyDescent="0.3">
      <c r="A85" s="1" t="s">
        <v>188</v>
      </c>
      <c r="B85" s="3">
        <v>3</v>
      </c>
      <c r="C85" s="1" t="str">
        <f t="shared" si="2"/>
        <v>3-NIV</v>
      </c>
      <c r="D85" s="4">
        <v>400</v>
      </c>
    </row>
    <row r="86" spans="1:4" ht="16.5" thickBot="1" x14ac:dyDescent="0.3">
      <c r="A86" s="1" t="s">
        <v>188</v>
      </c>
      <c r="B86" s="3">
        <v>4</v>
      </c>
      <c r="C86" s="1" t="str">
        <f t="shared" si="2"/>
        <v>4-NIV</v>
      </c>
      <c r="D86" s="4">
        <v>336</v>
      </c>
    </row>
    <row r="87" spans="1:4" ht="16.5" thickBot="1" x14ac:dyDescent="0.3">
      <c r="A87" s="1" t="s">
        <v>188</v>
      </c>
      <c r="B87" s="3">
        <v>5</v>
      </c>
      <c r="C87" s="1" t="str">
        <f t="shared" si="2"/>
        <v>5-NIV</v>
      </c>
      <c r="D87" s="4">
        <v>288</v>
      </c>
    </row>
    <row r="88" spans="1:4" ht="16.5" thickBot="1" x14ac:dyDescent="0.3">
      <c r="A88" s="1" t="s">
        <v>188</v>
      </c>
      <c r="B88" s="3">
        <v>6</v>
      </c>
      <c r="C88" s="1" t="str">
        <f t="shared" si="2"/>
        <v>6-NIV</v>
      </c>
      <c r="D88" s="4">
        <v>264</v>
      </c>
    </row>
    <row r="89" spans="1:4" ht="16.5" thickBot="1" x14ac:dyDescent="0.3">
      <c r="A89" s="1" t="s">
        <v>188</v>
      </c>
      <c r="B89" s="3">
        <v>7</v>
      </c>
      <c r="C89" s="1" t="str">
        <f t="shared" si="2"/>
        <v>7-NIV</v>
      </c>
      <c r="D89" s="4">
        <v>240</v>
      </c>
    </row>
    <row r="90" spans="1:4" ht="16.5" thickBot="1" x14ac:dyDescent="0.3">
      <c r="A90" s="1" t="s">
        <v>188</v>
      </c>
      <c r="B90" s="3">
        <v>8</v>
      </c>
      <c r="C90" s="1" t="str">
        <f t="shared" si="2"/>
        <v>8-NIV</v>
      </c>
      <c r="D90" s="4">
        <v>208</v>
      </c>
    </row>
    <row r="91" spans="1:4" ht="16.5" thickBot="1" x14ac:dyDescent="0.3">
      <c r="A91" s="1" t="s">
        <v>188</v>
      </c>
      <c r="B91" s="3">
        <v>9</v>
      </c>
      <c r="C91" s="1" t="str">
        <f t="shared" si="2"/>
        <v>9-NIV</v>
      </c>
      <c r="D91" s="4">
        <v>176</v>
      </c>
    </row>
    <row r="92" spans="1:4" ht="16.5" thickBot="1" x14ac:dyDescent="0.3">
      <c r="A92" s="1" t="s">
        <v>188</v>
      </c>
      <c r="B92" s="3">
        <v>10</v>
      </c>
      <c r="C92" s="1" t="str">
        <f t="shared" si="2"/>
        <v>10-NIV</v>
      </c>
      <c r="D92" s="4">
        <v>160</v>
      </c>
    </row>
    <row r="93" spans="1:4" ht="16.5" thickBot="1" x14ac:dyDescent="0.3">
      <c r="A93" s="1" t="s">
        <v>188</v>
      </c>
      <c r="B93" s="3">
        <v>11</v>
      </c>
      <c r="C93" s="1" t="str">
        <f t="shared" si="2"/>
        <v>11-NIV</v>
      </c>
      <c r="D93" s="4">
        <v>144</v>
      </c>
    </row>
    <row r="94" spans="1:4" ht="16.5" thickBot="1" x14ac:dyDescent="0.3">
      <c r="A94" s="1" t="s">
        <v>188</v>
      </c>
      <c r="B94" s="3">
        <v>12</v>
      </c>
      <c r="C94" s="1" t="str">
        <f t="shared" si="2"/>
        <v>12-NIV</v>
      </c>
      <c r="D94" s="4">
        <v>128</v>
      </c>
    </row>
    <row r="95" spans="1:4" ht="16.5" thickBot="1" x14ac:dyDescent="0.3">
      <c r="A95" s="1" t="s">
        <v>188</v>
      </c>
      <c r="B95" s="3">
        <v>13</v>
      </c>
      <c r="C95" s="1" t="str">
        <f t="shared" si="2"/>
        <v>13-NIV</v>
      </c>
      <c r="D95" s="4">
        <v>104</v>
      </c>
    </row>
    <row r="96" spans="1:4" ht="16.5" thickBot="1" x14ac:dyDescent="0.3">
      <c r="A96" s="1" t="s">
        <v>188</v>
      </c>
      <c r="B96" s="3">
        <v>14</v>
      </c>
      <c r="C96" s="1" t="str">
        <f t="shared" si="2"/>
        <v>14-NIV</v>
      </c>
      <c r="D96" s="4">
        <v>100</v>
      </c>
    </row>
    <row r="97" spans="1:4" ht="16.5" thickBot="1" x14ac:dyDescent="0.3">
      <c r="A97" s="1" t="s">
        <v>188</v>
      </c>
      <c r="B97" s="3">
        <v>15</v>
      </c>
      <c r="C97" s="1" t="str">
        <f t="shared" si="2"/>
        <v>15-NIV</v>
      </c>
      <c r="D97" s="4">
        <v>96</v>
      </c>
    </row>
    <row r="98" spans="1:4" ht="16.5" thickBot="1" x14ac:dyDescent="0.3">
      <c r="A98" s="1" t="s">
        <v>188</v>
      </c>
      <c r="B98" s="3">
        <v>16</v>
      </c>
      <c r="C98" s="1" t="str">
        <f t="shared" si="2"/>
        <v>16-NIV</v>
      </c>
      <c r="D98" s="4">
        <v>92</v>
      </c>
    </row>
    <row r="99" spans="1:4" ht="16.5" thickBot="1" x14ac:dyDescent="0.3">
      <c r="A99" s="1" t="s">
        <v>188</v>
      </c>
      <c r="B99" s="3">
        <v>17</v>
      </c>
      <c r="C99" s="1" t="str">
        <f t="shared" si="2"/>
        <v>17-NIV</v>
      </c>
      <c r="D99" s="4">
        <v>88</v>
      </c>
    </row>
    <row r="100" spans="1:4" ht="16.5" thickBot="1" x14ac:dyDescent="0.3">
      <c r="A100" s="1" t="s">
        <v>188</v>
      </c>
      <c r="B100" s="3">
        <v>18</v>
      </c>
      <c r="C100" s="1" t="str">
        <f t="shared" si="2"/>
        <v>18-NIV</v>
      </c>
      <c r="D100" s="4">
        <v>84</v>
      </c>
    </row>
    <row r="101" spans="1:4" ht="16.5" thickBot="1" x14ac:dyDescent="0.3">
      <c r="A101" s="1" t="s">
        <v>188</v>
      </c>
      <c r="B101" s="3">
        <v>19</v>
      </c>
      <c r="C101" s="1" t="str">
        <f t="shared" si="2"/>
        <v>19-NIV</v>
      </c>
      <c r="D101" s="4">
        <v>80</v>
      </c>
    </row>
    <row r="102" spans="1:4" ht="16.5" thickBot="1" x14ac:dyDescent="0.3">
      <c r="A102" s="1" t="s">
        <v>188</v>
      </c>
      <c r="B102" s="3">
        <v>20</v>
      </c>
      <c r="C102" s="1" t="str">
        <f t="shared" si="2"/>
        <v>20-NIV</v>
      </c>
      <c r="D102" s="4">
        <v>76</v>
      </c>
    </row>
    <row r="103" spans="1:4" ht="16.5" thickBot="1" x14ac:dyDescent="0.3">
      <c r="A103" s="1" t="s">
        <v>188</v>
      </c>
      <c r="B103" s="3">
        <v>21</v>
      </c>
      <c r="C103" s="1" t="str">
        <f t="shared" si="2"/>
        <v>21-NIV</v>
      </c>
      <c r="D103" s="4">
        <v>72</v>
      </c>
    </row>
    <row r="104" spans="1:4" ht="16.5" thickBot="1" x14ac:dyDescent="0.3">
      <c r="A104" s="1" t="s">
        <v>188</v>
      </c>
      <c r="B104" s="3">
        <v>22</v>
      </c>
      <c r="C104" s="1" t="str">
        <f t="shared" si="2"/>
        <v>22-NIV</v>
      </c>
      <c r="D104" s="4">
        <v>68</v>
      </c>
    </row>
    <row r="105" spans="1:4" ht="16.5" thickBot="1" x14ac:dyDescent="0.3">
      <c r="A105" s="1" t="s">
        <v>188</v>
      </c>
      <c r="B105" s="3">
        <v>23</v>
      </c>
      <c r="C105" s="1" t="str">
        <f t="shared" si="2"/>
        <v>23-NIV</v>
      </c>
      <c r="D105" s="4">
        <v>64</v>
      </c>
    </row>
    <row r="106" spans="1:4" ht="16.5" thickBot="1" x14ac:dyDescent="0.3">
      <c r="A106" s="1" t="s">
        <v>188</v>
      </c>
      <c r="B106" s="3">
        <v>24</v>
      </c>
      <c r="C106" s="1" t="str">
        <f t="shared" si="2"/>
        <v>24-NIV</v>
      </c>
      <c r="D106" s="4">
        <v>60</v>
      </c>
    </row>
    <row r="107" spans="1:4" ht="16.5" thickBot="1" x14ac:dyDescent="0.3">
      <c r="A107" s="1" t="s">
        <v>188</v>
      </c>
      <c r="B107" s="3">
        <v>25</v>
      </c>
      <c r="C107" s="1" t="str">
        <f t="shared" si="2"/>
        <v>25-NIV</v>
      </c>
      <c r="D107" s="4">
        <v>56</v>
      </c>
    </row>
    <row r="108" spans="1:4" ht="16.5" thickBot="1" x14ac:dyDescent="0.3">
      <c r="A108" s="1" t="s">
        <v>188</v>
      </c>
      <c r="B108" s="3">
        <v>26</v>
      </c>
      <c r="C108" s="1" t="str">
        <f t="shared" si="2"/>
        <v>26-NIV</v>
      </c>
      <c r="D108" s="4">
        <v>52</v>
      </c>
    </row>
    <row r="109" spans="1:4" ht="16.5" thickBot="1" x14ac:dyDescent="0.3">
      <c r="A109" s="1" t="s">
        <v>188</v>
      </c>
      <c r="B109" s="3">
        <v>27</v>
      </c>
      <c r="C109" s="1" t="str">
        <f t="shared" si="2"/>
        <v>27-NIV</v>
      </c>
      <c r="D109" s="4">
        <v>48</v>
      </c>
    </row>
    <row r="110" spans="1:4" ht="16.5" thickBot="1" x14ac:dyDescent="0.3">
      <c r="A110" s="1" t="s">
        <v>188</v>
      </c>
      <c r="B110" s="3">
        <v>28</v>
      </c>
      <c r="C110" s="1" t="str">
        <f t="shared" si="2"/>
        <v>28-NIV</v>
      </c>
      <c r="D110" s="4">
        <v>44</v>
      </c>
    </row>
    <row r="111" spans="1:4" ht="16.5" thickBot="1" x14ac:dyDescent="0.3">
      <c r="A111" s="1" t="s">
        <v>188</v>
      </c>
      <c r="B111" s="3">
        <v>29</v>
      </c>
      <c r="C111" s="1" t="str">
        <f t="shared" si="2"/>
        <v>29-NIV</v>
      </c>
      <c r="D111" s="4">
        <v>40</v>
      </c>
    </row>
    <row r="112" spans="1:4" ht="16.5" thickBot="1" x14ac:dyDescent="0.3">
      <c r="A112" s="1" t="s">
        <v>188</v>
      </c>
      <c r="B112" s="3">
        <v>30</v>
      </c>
      <c r="C112" s="1" t="str">
        <f t="shared" si="2"/>
        <v>30-NIV</v>
      </c>
      <c r="D112" s="4">
        <v>36</v>
      </c>
    </row>
    <row r="113" spans="1:4" ht="16.5" thickBot="1" x14ac:dyDescent="0.3">
      <c r="A113" s="1" t="s">
        <v>188</v>
      </c>
      <c r="B113" s="3">
        <v>31</v>
      </c>
      <c r="C113" s="1" t="str">
        <f t="shared" si="2"/>
        <v>31-NIV</v>
      </c>
      <c r="D113" s="4">
        <v>32</v>
      </c>
    </row>
    <row r="114" spans="1:4" ht="16.5" thickBot="1" x14ac:dyDescent="0.3">
      <c r="A114" s="1" t="s">
        <v>188</v>
      </c>
      <c r="B114" s="3">
        <v>32</v>
      </c>
      <c r="C114" s="1" t="str">
        <f t="shared" si="2"/>
        <v>32-NIV</v>
      </c>
      <c r="D114" s="4">
        <v>28</v>
      </c>
    </row>
    <row r="115" spans="1:4" ht="16.5" thickBot="1" x14ac:dyDescent="0.3">
      <c r="A115" t="s">
        <v>3</v>
      </c>
      <c r="B115" s="3">
        <v>1</v>
      </c>
      <c r="C115" s="1" t="str">
        <f t="shared" si="2"/>
        <v>1-Final</v>
      </c>
      <c r="D115">
        <f t="shared" ref="D115:D146" si="3">D83*2</f>
        <v>1024</v>
      </c>
    </row>
    <row r="116" spans="1:4" ht="16.5" thickBot="1" x14ac:dyDescent="0.3">
      <c r="A116" t="s">
        <v>3</v>
      </c>
      <c r="B116" s="3">
        <v>2</v>
      </c>
      <c r="C116" s="1" t="str">
        <f t="shared" si="2"/>
        <v>2-Final</v>
      </c>
      <c r="D116">
        <f t="shared" si="3"/>
        <v>896</v>
      </c>
    </row>
    <row r="117" spans="1:4" ht="16.5" thickBot="1" x14ac:dyDescent="0.3">
      <c r="A117" t="s">
        <v>3</v>
      </c>
      <c r="B117" s="3">
        <v>3</v>
      </c>
      <c r="C117" s="1" t="str">
        <f t="shared" si="2"/>
        <v>3-Final</v>
      </c>
      <c r="D117">
        <f t="shared" si="3"/>
        <v>800</v>
      </c>
    </row>
    <row r="118" spans="1:4" ht="16.5" thickBot="1" x14ac:dyDescent="0.3">
      <c r="A118" t="s">
        <v>3</v>
      </c>
      <c r="B118" s="3">
        <v>4</v>
      </c>
      <c r="C118" s="1" t="str">
        <f t="shared" si="2"/>
        <v>4-Final</v>
      </c>
      <c r="D118">
        <f t="shared" si="3"/>
        <v>672</v>
      </c>
    </row>
    <row r="119" spans="1:4" ht="16.5" thickBot="1" x14ac:dyDescent="0.3">
      <c r="A119" t="s">
        <v>3</v>
      </c>
      <c r="B119" s="3">
        <v>5</v>
      </c>
      <c r="C119" s="1" t="str">
        <f t="shared" si="2"/>
        <v>5-Final</v>
      </c>
      <c r="D119">
        <f t="shared" si="3"/>
        <v>576</v>
      </c>
    </row>
    <row r="120" spans="1:4" ht="16.5" thickBot="1" x14ac:dyDescent="0.3">
      <c r="A120" t="s">
        <v>3</v>
      </c>
      <c r="B120" s="3">
        <v>6</v>
      </c>
      <c r="C120" s="1" t="str">
        <f t="shared" si="2"/>
        <v>6-Final</v>
      </c>
      <c r="D120">
        <f t="shared" si="3"/>
        <v>528</v>
      </c>
    </row>
    <row r="121" spans="1:4" ht="16.5" thickBot="1" x14ac:dyDescent="0.3">
      <c r="A121" t="s">
        <v>3</v>
      </c>
      <c r="B121" s="3">
        <v>7</v>
      </c>
      <c r="C121" s="1" t="str">
        <f t="shared" si="2"/>
        <v>7-Final</v>
      </c>
      <c r="D121">
        <f t="shared" si="3"/>
        <v>480</v>
      </c>
    </row>
    <row r="122" spans="1:4" ht="16.5" thickBot="1" x14ac:dyDescent="0.3">
      <c r="A122" t="s">
        <v>3</v>
      </c>
      <c r="B122" s="3">
        <v>8</v>
      </c>
      <c r="C122" s="1" t="str">
        <f t="shared" si="2"/>
        <v>8-Final</v>
      </c>
      <c r="D122">
        <f t="shared" si="3"/>
        <v>416</v>
      </c>
    </row>
    <row r="123" spans="1:4" ht="16.5" thickBot="1" x14ac:dyDescent="0.3">
      <c r="A123" t="s">
        <v>3</v>
      </c>
      <c r="B123" s="3">
        <v>9</v>
      </c>
      <c r="C123" s="1" t="str">
        <f t="shared" si="2"/>
        <v>9-Final</v>
      </c>
      <c r="D123">
        <f t="shared" si="3"/>
        <v>352</v>
      </c>
    </row>
    <row r="124" spans="1:4" ht="16.5" thickBot="1" x14ac:dyDescent="0.3">
      <c r="A124" t="s">
        <v>3</v>
      </c>
      <c r="B124" s="3">
        <v>10</v>
      </c>
      <c r="C124" s="1" t="str">
        <f t="shared" si="2"/>
        <v>10-Final</v>
      </c>
      <c r="D124">
        <f t="shared" si="3"/>
        <v>320</v>
      </c>
    </row>
    <row r="125" spans="1:4" ht="16.5" thickBot="1" x14ac:dyDescent="0.3">
      <c r="A125" t="s">
        <v>3</v>
      </c>
      <c r="B125" s="3">
        <v>11</v>
      </c>
      <c r="C125" s="1" t="str">
        <f t="shared" si="2"/>
        <v>11-Final</v>
      </c>
      <c r="D125">
        <f t="shared" si="3"/>
        <v>288</v>
      </c>
    </row>
    <row r="126" spans="1:4" ht="16.5" thickBot="1" x14ac:dyDescent="0.3">
      <c r="A126" t="s">
        <v>3</v>
      </c>
      <c r="B126" s="3">
        <v>12</v>
      </c>
      <c r="C126" s="1" t="str">
        <f t="shared" si="2"/>
        <v>12-Final</v>
      </c>
      <c r="D126">
        <f t="shared" si="3"/>
        <v>256</v>
      </c>
    </row>
    <row r="127" spans="1:4" ht="16.5" thickBot="1" x14ac:dyDescent="0.3">
      <c r="A127" t="s">
        <v>3</v>
      </c>
      <c r="B127" s="3">
        <v>13</v>
      </c>
      <c r="C127" s="1" t="str">
        <f t="shared" si="2"/>
        <v>13-Final</v>
      </c>
      <c r="D127">
        <f t="shared" si="3"/>
        <v>208</v>
      </c>
    </row>
    <row r="128" spans="1:4" ht="16.5" thickBot="1" x14ac:dyDescent="0.3">
      <c r="A128" t="s">
        <v>3</v>
      </c>
      <c r="B128" s="3">
        <v>14</v>
      </c>
      <c r="C128" s="1" t="str">
        <f t="shared" si="2"/>
        <v>14-Final</v>
      </c>
      <c r="D128">
        <f t="shared" si="3"/>
        <v>200</v>
      </c>
    </row>
    <row r="129" spans="1:4" ht="16.5" thickBot="1" x14ac:dyDescent="0.3">
      <c r="A129" t="s">
        <v>3</v>
      </c>
      <c r="B129" s="3">
        <v>15</v>
      </c>
      <c r="C129" s="1" t="str">
        <f t="shared" si="2"/>
        <v>15-Final</v>
      </c>
      <c r="D129">
        <f t="shared" si="3"/>
        <v>192</v>
      </c>
    </row>
    <row r="130" spans="1:4" ht="16.5" thickBot="1" x14ac:dyDescent="0.3">
      <c r="A130" t="s">
        <v>3</v>
      </c>
      <c r="B130" s="3">
        <v>16</v>
      </c>
      <c r="C130" s="1" t="str">
        <f t="shared" si="2"/>
        <v>16-Final</v>
      </c>
      <c r="D130">
        <f t="shared" si="3"/>
        <v>184</v>
      </c>
    </row>
    <row r="131" spans="1:4" ht="16.5" thickBot="1" x14ac:dyDescent="0.3">
      <c r="A131" t="s">
        <v>3</v>
      </c>
      <c r="B131" s="3">
        <v>17</v>
      </c>
      <c r="C131" s="1" t="str">
        <f t="shared" si="2"/>
        <v>17-Final</v>
      </c>
      <c r="D131">
        <f t="shared" si="3"/>
        <v>176</v>
      </c>
    </row>
    <row r="132" spans="1:4" ht="16.5" thickBot="1" x14ac:dyDescent="0.3">
      <c r="A132" t="s">
        <v>3</v>
      </c>
      <c r="B132" s="3">
        <v>18</v>
      </c>
      <c r="C132" s="1" t="str">
        <f t="shared" si="2"/>
        <v>18-Final</v>
      </c>
      <c r="D132">
        <f t="shared" si="3"/>
        <v>168</v>
      </c>
    </row>
    <row r="133" spans="1:4" ht="16.5" thickBot="1" x14ac:dyDescent="0.3">
      <c r="A133" t="s">
        <v>3</v>
      </c>
      <c r="B133" s="3">
        <v>19</v>
      </c>
      <c r="C133" s="1" t="str">
        <f t="shared" si="2"/>
        <v>19-Final</v>
      </c>
      <c r="D133">
        <f t="shared" si="3"/>
        <v>160</v>
      </c>
    </row>
    <row r="134" spans="1:4" ht="16.5" thickBot="1" x14ac:dyDescent="0.3">
      <c r="A134" t="s">
        <v>3</v>
      </c>
      <c r="B134" s="3">
        <v>20</v>
      </c>
      <c r="C134" s="1" t="str">
        <f t="shared" si="2"/>
        <v>20-Final</v>
      </c>
      <c r="D134">
        <f t="shared" si="3"/>
        <v>152</v>
      </c>
    </row>
    <row r="135" spans="1:4" ht="16.5" thickBot="1" x14ac:dyDescent="0.3">
      <c r="A135" t="s">
        <v>3</v>
      </c>
      <c r="B135" s="3">
        <v>21</v>
      </c>
      <c r="C135" s="1" t="str">
        <f t="shared" si="2"/>
        <v>21-Final</v>
      </c>
      <c r="D135">
        <f t="shared" si="3"/>
        <v>144</v>
      </c>
    </row>
    <row r="136" spans="1:4" ht="16.5" thickBot="1" x14ac:dyDescent="0.3">
      <c r="A136" t="s">
        <v>3</v>
      </c>
      <c r="B136" s="3">
        <v>22</v>
      </c>
      <c r="C136" s="1" t="str">
        <f t="shared" si="2"/>
        <v>22-Final</v>
      </c>
      <c r="D136">
        <f t="shared" si="3"/>
        <v>136</v>
      </c>
    </row>
    <row r="137" spans="1:4" ht="16.5" thickBot="1" x14ac:dyDescent="0.3">
      <c r="A137" t="s">
        <v>3</v>
      </c>
      <c r="B137" s="3">
        <v>23</v>
      </c>
      <c r="C137" s="1" t="str">
        <f t="shared" si="2"/>
        <v>23-Final</v>
      </c>
      <c r="D137">
        <f t="shared" si="3"/>
        <v>128</v>
      </c>
    </row>
    <row r="138" spans="1:4" ht="16.5" thickBot="1" x14ac:dyDescent="0.3">
      <c r="A138" t="s">
        <v>3</v>
      </c>
      <c r="B138" s="3">
        <v>24</v>
      </c>
      <c r="C138" s="1" t="str">
        <f t="shared" si="2"/>
        <v>24-Final</v>
      </c>
      <c r="D138">
        <f t="shared" si="3"/>
        <v>120</v>
      </c>
    </row>
    <row r="139" spans="1:4" ht="16.5" thickBot="1" x14ac:dyDescent="0.3">
      <c r="A139" t="s">
        <v>3</v>
      </c>
      <c r="B139" s="3">
        <v>25</v>
      </c>
      <c r="C139" s="1" t="str">
        <f t="shared" si="2"/>
        <v>25-Final</v>
      </c>
      <c r="D139">
        <f t="shared" si="3"/>
        <v>112</v>
      </c>
    </row>
    <row r="140" spans="1:4" ht="16.5" thickBot="1" x14ac:dyDescent="0.3">
      <c r="A140" t="s">
        <v>3</v>
      </c>
      <c r="B140" s="3">
        <v>26</v>
      </c>
      <c r="C140" s="1" t="str">
        <f t="shared" si="2"/>
        <v>26-Final</v>
      </c>
      <c r="D140">
        <f t="shared" si="3"/>
        <v>104</v>
      </c>
    </row>
    <row r="141" spans="1:4" ht="16.5" thickBot="1" x14ac:dyDescent="0.3">
      <c r="A141" t="s">
        <v>3</v>
      </c>
      <c r="B141" s="3">
        <v>27</v>
      </c>
      <c r="C141" s="1" t="str">
        <f t="shared" si="2"/>
        <v>27-Final</v>
      </c>
      <c r="D141">
        <f t="shared" si="3"/>
        <v>96</v>
      </c>
    </row>
    <row r="142" spans="1:4" ht="16.5" thickBot="1" x14ac:dyDescent="0.3">
      <c r="A142" t="s">
        <v>3</v>
      </c>
      <c r="B142" s="3">
        <v>28</v>
      </c>
      <c r="C142" s="1" t="str">
        <f t="shared" si="2"/>
        <v>28-Final</v>
      </c>
      <c r="D142">
        <f t="shared" si="3"/>
        <v>88</v>
      </c>
    </row>
    <row r="143" spans="1:4" ht="16.5" thickBot="1" x14ac:dyDescent="0.3">
      <c r="A143" t="s">
        <v>3</v>
      </c>
      <c r="B143" s="3">
        <v>29</v>
      </c>
      <c r="C143" s="1" t="str">
        <f t="shared" si="2"/>
        <v>29-Final</v>
      </c>
      <c r="D143">
        <f t="shared" si="3"/>
        <v>80</v>
      </c>
    </row>
    <row r="144" spans="1:4" ht="16.5" thickBot="1" x14ac:dyDescent="0.3">
      <c r="A144" t="s">
        <v>3</v>
      </c>
      <c r="B144" s="3">
        <v>30</v>
      </c>
      <c r="C144" s="1" t="str">
        <f t="shared" si="2"/>
        <v>30-Final</v>
      </c>
      <c r="D144">
        <f t="shared" si="3"/>
        <v>72</v>
      </c>
    </row>
    <row r="145" spans="1:4" ht="16.5" thickBot="1" x14ac:dyDescent="0.3">
      <c r="A145" t="s">
        <v>3</v>
      </c>
      <c r="B145" s="3">
        <v>31</v>
      </c>
      <c r="C145" s="1" t="str">
        <f t="shared" si="2"/>
        <v>31-Final</v>
      </c>
      <c r="D145">
        <f t="shared" si="3"/>
        <v>64</v>
      </c>
    </row>
    <row r="146" spans="1:4" ht="16.5" thickBot="1" x14ac:dyDescent="0.3">
      <c r="A146" t="s">
        <v>3</v>
      </c>
      <c r="B146" s="3">
        <v>32</v>
      </c>
      <c r="C146" s="1" t="str">
        <f t="shared" si="2"/>
        <v>32-Final</v>
      </c>
      <c r="D146">
        <f t="shared" si="3"/>
        <v>56</v>
      </c>
    </row>
    <row r="147" spans="1:4" ht="16.5" thickBot="1" x14ac:dyDescent="0.3">
      <c r="A147" t="s">
        <v>189</v>
      </c>
      <c r="B147" s="3">
        <v>1</v>
      </c>
      <c r="C147" s="1" t="str">
        <f t="shared" ref="C147:C210" si="4">CONCATENATE(B147,"-",A147)</f>
        <v>1-NIII</v>
      </c>
      <c r="D147">
        <f t="shared" ref="D147:D178" si="5">D83*0.75</f>
        <v>384</v>
      </c>
    </row>
    <row r="148" spans="1:4" ht="16.5" thickBot="1" x14ac:dyDescent="0.3">
      <c r="A148" t="s">
        <v>189</v>
      </c>
      <c r="B148" s="3">
        <v>2</v>
      </c>
      <c r="C148" s="1" t="str">
        <f t="shared" si="4"/>
        <v>2-NIII</v>
      </c>
      <c r="D148">
        <f t="shared" si="5"/>
        <v>336</v>
      </c>
    </row>
    <row r="149" spans="1:4" ht="16.5" thickBot="1" x14ac:dyDescent="0.3">
      <c r="A149" t="s">
        <v>189</v>
      </c>
      <c r="B149" s="3">
        <v>3</v>
      </c>
      <c r="C149" s="1" t="str">
        <f t="shared" si="4"/>
        <v>3-NIII</v>
      </c>
      <c r="D149">
        <f t="shared" si="5"/>
        <v>300</v>
      </c>
    </row>
    <row r="150" spans="1:4" ht="16.5" thickBot="1" x14ac:dyDescent="0.3">
      <c r="A150" t="s">
        <v>189</v>
      </c>
      <c r="B150" s="3">
        <v>4</v>
      </c>
      <c r="C150" s="1" t="str">
        <f t="shared" si="4"/>
        <v>4-NIII</v>
      </c>
      <c r="D150">
        <f t="shared" si="5"/>
        <v>252</v>
      </c>
    </row>
    <row r="151" spans="1:4" ht="16.5" thickBot="1" x14ac:dyDescent="0.3">
      <c r="A151" t="s">
        <v>189</v>
      </c>
      <c r="B151" s="3">
        <v>5</v>
      </c>
      <c r="C151" s="1" t="str">
        <f t="shared" si="4"/>
        <v>5-NIII</v>
      </c>
      <c r="D151">
        <f t="shared" si="5"/>
        <v>216</v>
      </c>
    </row>
    <row r="152" spans="1:4" ht="16.5" thickBot="1" x14ac:dyDescent="0.3">
      <c r="A152" t="s">
        <v>189</v>
      </c>
      <c r="B152" s="3">
        <v>6</v>
      </c>
      <c r="C152" s="1" t="str">
        <f t="shared" si="4"/>
        <v>6-NIII</v>
      </c>
      <c r="D152">
        <f t="shared" si="5"/>
        <v>198</v>
      </c>
    </row>
    <row r="153" spans="1:4" ht="16.5" thickBot="1" x14ac:dyDescent="0.3">
      <c r="A153" t="s">
        <v>189</v>
      </c>
      <c r="B153" s="3">
        <v>7</v>
      </c>
      <c r="C153" s="1" t="str">
        <f t="shared" si="4"/>
        <v>7-NIII</v>
      </c>
      <c r="D153">
        <f t="shared" si="5"/>
        <v>180</v>
      </c>
    </row>
    <row r="154" spans="1:4" ht="16.5" thickBot="1" x14ac:dyDescent="0.3">
      <c r="A154" t="s">
        <v>189</v>
      </c>
      <c r="B154" s="3">
        <v>8</v>
      </c>
      <c r="C154" s="1" t="str">
        <f t="shared" si="4"/>
        <v>8-NIII</v>
      </c>
      <c r="D154">
        <f t="shared" si="5"/>
        <v>156</v>
      </c>
    </row>
    <row r="155" spans="1:4" ht="16.5" thickBot="1" x14ac:dyDescent="0.3">
      <c r="A155" t="s">
        <v>189</v>
      </c>
      <c r="B155" s="3">
        <v>9</v>
      </c>
      <c r="C155" s="1" t="str">
        <f t="shared" si="4"/>
        <v>9-NIII</v>
      </c>
      <c r="D155">
        <f t="shared" si="5"/>
        <v>132</v>
      </c>
    </row>
    <row r="156" spans="1:4" ht="16.5" thickBot="1" x14ac:dyDescent="0.3">
      <c r="A156" t="s">
        <v>189</v>
      </c>
      <c r="B156" s="3">
        <v>10</v>
      </c>
      <c r="C156" s="1" t="str">
        <f t="shared" si="4"/>
        <v>10-NIII</v>
      </c>
      <c r="D156">
        <f t="shared" si="5"/>
        <v>120</v>
      </c>
    </row>
    <row r="157" spans="1:4" ht="16.5" thickBot="1" x14ac:dyDescent="0.3">
      <c r="A157" t="s">
        <v>189</v>
      </c>
      <c r="B157" s="3">
        <v>11</v>
      </c>
      <c r="C157" s="1" t="str">
        <f t="shared" si="4"/>
        <v>11-NIII</v>
      </c>
      <c r="D157">
        <f t="shared" si="5"/>
        <v>108</v>
      </c>
    </row>
    <row r="158" spans="1:4" ht="16.5" thickBot="1" x14ac:dyDescent="0.3">
      <c r="A158" t="s">
        <v>189</v>
      </c>
      <c r="B158" s="3">
        <v>12</v>
      </c>
      <c r="C158" s="1" t="str">
        <f t="shared" si="4"/>
        <v>12-NIII</v>
      </c>
      <c r="D158">
        <f t="shared" si="5"/>
        <v>96</v>
      </c>
    </row>
    <row r="159" spans="1:4" ht="16.5" thickBot="1" x14ac:dyDescent="0.3">
      <c r="A159" t="s">
        <v>189</v>
      </c>
      <c r="B159" s="3">
        <v>13</v>
      </c>
      <c r="C159" s="1" t="str">
        <f t="shared" si="4"/>
        <v>13-NIII</v>
      </c>
      <c r="D159">
        <f t="shared" si="5"/>
        <v>78</v>
      </c>
    </row>
    <row r="160" spans="1:4" ht="16.5" thickBot="1" x14ac:dyDescent="0.3">
      <c r="A160" t="s">
        <v>189</v>
      </c>
      <c r="B160" s="3">
        <v>14</v>
      </c>
      <c r="C160" s="1" t="str">
        <f t="shared" si="4"/>
        <v>14-NIII</v>
      </c>
      <c r="D160">
        <f t="shared" si="5"/>
        <v>75</v>
      </c>
    </row>
    <row r="161" spans="1:4" ht="16.5" thickBot="1" x14ac:dyDescent="0.3">
      <c r="A161" t="s">
        <v>189</v>
      </c>
      <c r="B161" s="3">
        <v>15</v>
      </c>
      <c r="C161" s="1" t="str">
        <f t="shared" si="4"/>
        <v>15-NIII</v>
      </c>
      <c r="D161">
        <f t="shared" si="5"/>
        <v>72</v>
      </c>
    </row>
    <row r="162" spans="1:4" ht="16.5" thickBot="1" x14ac:dyDescent="0.3">
      <c r="A162" t="s">
        <v>189</v>
      </c>
      <c r="B162" s="3">
        <v>16</v>
      </c>
      <c r="C162" s="1" t="str">
        <f t="shared" si="4"/>
        <v>16-NIII</v>
      </c>
      <c r="D162">
        <f t="shared" si="5"/>
        <v>69</v>
      </c>
    </row>
    <row r="163" spans="1:4" ht="16.5" thickBot="1" x14ac:dyDescent="0.3">
      <c r="A163" t="s">
        <v>189</v>
      </c>
      <c r="B163" s="3">
        <v>17</v>
      </c>
      <c r="C163" s="1" t="str">
        <f t="shared" si="4"/>
        <v>17-NIII</v>
      </c>
      <c r="D163">
        <f t="shared" si="5"/>
        <v>66</v>
      </c>
    </row>
    <row r="164" spans="1:4" ht="16.5" thickBot="1" x14ac:dyDescent="0.3">
      <c r="A164" t="s">
        <v>189</v>
      </c>
      <c r="B164" s="3">
        <v>18</v>
      </c>
      <c r="C164" s="1" t="str">
        <f t="shared" si="4"/>
        <v>18-NIII</v>
      </c>
      <c r="D164">
        <f t="shared" si="5"/>
        <v>63</v>
      </c>
    </row>
    <row r="165" spans="1:4" ht="16.5" thickBot="1" x14ac:dyDescent="0.3">
      <c r="A165" t="s">
        <v>189</v>
      </c>
      <c r="B165" s="3">
        <v>19</v>
      </c>
      <c r="C165" s="1" t="str">
        <f t="shared" si="4"/>
        <v>19-NIII</v>
      </c>
      <c r="D165">
        <f t="shared" si="5"/>
        <v>60</v>
      </c>
    </row>
    <row r="166" spans="1:4" ht="16.5" thickBot="1" x14ac:dyDescent="0.3">
      <c r="A166" t="s">
        <v>189</v>
      </c>
      <c r="B166" s="3">
        <v>20</v>
      </c>
      <c r="C166" s="1" t="str">
        <f t="shared" si="4"/>
        <v>20-NIII</v>
      </c>
      <c r="D166">
        <f t="shared" si="5"/>
        <v>57</v>
      </c>
    </row>
    <row r="167" spans="1:4" ht="16.5" thickBot="1" x14ac:dyDescent="0.3">
      <c r="A167" t="s">
        <v>189</v>
      </c>
      <c r="B167" s="3">
        <v>21</v>
      </c>
      <c r="C167" s="1" t="str">
        <f t="shared" si="4"/>
        <v>21-NIII</v>
      </c>
      <c r="D167">
        <f t="shared" si="5"/>
        <v>54</v>
      </c>
    </row>
    <row r="168" spans="1:4" ht="16.5" thickBot="1" x14ac:dyDescent="0.3">
      <c r="A168" t="s">
        <v>189</v>
      </c>
      <c r="B168" s="3">
        <v>22</v>
      </c>
      <c r="C168" s="1" t="str">
        <f t="shared" si="4"/>
        <v>22-NIII</v>
      </c>
      <c r="D168">
        <f t="shared" si="5"/>
        <v>51</v>
      </c>
    </row>
    <row r="169" spans="1:4" ht="16.5" thickBot="1" x14ac:dyDescent="0.3">
      <c r="A169" t="s">
        <v>189</v>
      </c>
      <c r="B169" s="3">
        <v>23</v>
      </c>
      <c r="C169" s="1" t="str">
        <f t="shared" si="4"/>
        <v>23-NIII</v>
      </c>
      <c r="D169">
        <f t="shared" si="5"/>
        <v>48</v>
      </c>
    </row>
    <row r="170" spans="1:4" ht="16.5" thickBot="1" x14ac:dyDescent="0.3">
      <c r="A170" t="s">
        <v>189</v>
      </c>
      <c r="B170" s="3">
        <v>24</v>
      </c>
      <c r="C170" s="1" t="str">
        <f t="shared" si="4"/>
        <v>24-NIII</v>
      </c>
      <c r="D170">
        <f t="shared" si="5"/>
        <v>45</v>
      </c>
    </row>
    <row r="171" spans="1:4" ht="16.5" thickBot="1" x14ac:dyDescent="0.3">
      <c r="A171" t="s">
        <v>189</v>
      </c>
      <c r="B171" s="3">
        <v>25</v>
      </c>
      <c r="C171" s="1" t="str">
        <f t="shared" si="4"/>
        <v>25-NIII</v>
      </c>
      <c r="D171">
        <f t="shared" si="5"/>
        <v>42</v>
      </c>
    </row>
    <row r="172" spans="1:4" ht="16.5" thickBot="1" x14ac:dyDescent="0.3">
      <c r="A172" t="s">
        <v>189</v>
      </c>
      <c r="B172" s="3">
        <v>26</v>
      </c>
      <c r="C172" s="1" t="str">
        <f t="shared" si="4"/>
        <v>26-NIII</v>
      </c>
      <c r="D172">
        <f t="shared" si="5"/>
        <v>39</v>
      </c>
    </row>
    <row r="173" spans="1:4" ht="16.5" thickBot="1" x14ac:dyDescent="0.3">
      <c r="A173" t="s">
        <v>189</v>
      </c>
      <c r="B173" s="3">
        <v>27</v>
      </c>
      <c r="C173" s="1" t="str">
        <f t="shared" si="4"/>
        <v>27-NIII</v>
      </c>
      <c r="D173">
        <f t="shared" si="5"/>
        <v>36</v>
      </c>
    </row>
    <row r="174" spans="1:4" ht="16.5" thickBot="1" x14ac:dyDescent="0.3">
      <c r="A174" t="s">
        <v>189</v>
      </c>
      <c r="B174" s="3">
        <v>28</v>
      </c>
      <c r="C174" s="1" t="str">
        <f t="shared" si="4"/>
        <v>28-NIII</v>
      </c>
      <c r="D174">
        <f t="shared" si="5"/>
        <v>33</v>
      </c>
    </row>
    <row r="175" spans="1:4" ht="16.5" thickBot="1" x14ac:dyDescent="0.3">
      <c r="A175" t="s">
        <v>189</v>
      </c>
      <c r="B175" s="3">
        <v>29</v>
      </c>
      <c r="C175" s="1" t="str">
        <f t="shared" si="4"/>
        <v>29-NIII</v>
      </c>
      <c r="D175">
        <f t="shared" si="5"/>
        <v>30</v>
      </c>
    </row>
    <row r="176" spans="1:4" ht="16.5" thickBot="1" x14ac:dyDescent="0.3">
      <c r="A176" t="s">
        <v>189</v>
      </c>
      <c r="B176" s="3">
        <v>30</v>
      </c>
      <c r="C176" s="1" t="str">
        <f t="shared" si="4"/>
        <v>30-NIII</v>
      </c>
      <c r="D176">
        <f t="shared" si="5"/>
        <v>27</v>
      </c>
    </row>
    <row r="177" spans="1:4" ht="16.5" thickBot="1" x14ac:dyDescent="0.3">
      <c r="A177" t="s">
        <v>189</v>
      </c>
      <c r="B177" s="3">
        <v>31</v>
      </c>
      <c r="C177" s="1" t="str">
        <f t="shared" si="4"/>
        <v>31-NIII</v>
      </c>
      <c r="D177">
        <f t="shared" si="5"/>
        <v>24</v>
      </c>
    </row>
    <row r="178" spans="1:4" ht="16.5" thickBot="1" x14ac:dyDescent="0.3">
      <c r="A178" t="s">
        <v>189</v>
      </c>
      <c r="B178" s="3">
        <v>32</v>
      </c>
      <c r="C178" s="1" t="str">
        <f t="shared" si="4"/>
        <v>32-NIII</v>
      </c>
      <c r="D178">
        <f t="shared" si="5"/>
        <v>21</v>
      </c>
    </row>
    <row r="179" spans="1:4" ht="16.5" thickBot="1" x14ac:dyDescent="0.3">
      <c r="A179" t="s">
        <v>4</v>
      </c>
      <c r="B179" s="3">
        <v>1</v>
      </c>
      <c r="C179" s="1" t="str">
        <f t="shared" si="4"/>
        <v>1-NII</v>
      </c>
      <c r="D179">
        <f t="shared" ref="D179:D210" si="6">D83*0.25</f>
        <v>128</v>
      </c>
    </row>
    <row r="180" spans="1:4" ht="16.5" thickBot="1" x14ac:dyDescent="0.3">
      <c r="A180" t="s">
        <v>4</v>
      </c>
      <c r="B180" s="3">
        <v>2</v>
      </c>
      <c r="C180" s="1" t="str">
        <f t="shared" si="4"/>
        <v>2-NII</v>
      </c>
      <c r="D180">
        <f t="shared" si="6"/>
        <v>112</v>
      </c>
    </row>
    <row r="181" spans="1:4" ht="16.5" thickBot="1" x14ac:dyDescent="0.3">
      <c r="A181" t="s">
        <v>4</v>
      </c>
      <c r="B181" s="3">
        <v>3</v>
      </c>
      <c r="C181" s="1" t="str">
        <f t="shared" si="4"/>
        <v>3-NII</v>
      </c>
      <c r="D181">
        <f t="shared" si="6"/>
        <v>100</v>
      </c>
    </row>
    <row r="182" spans="1:4" ht="16.5" thickBot="1" x14ac:dyDescent="0.3">
      <c r="A182" t="s">
        <v>4</v>
      </c>
      <c r="B182" s="3">
        <v>4</v>
      </c>
      <c r="C182" s="1" t="str">
        <f t="shared" si="4"/>
        <v>4-NII</v>
      </c>
      <c r="D182">
        <f t="shared" si="6"/>
        <v>84</v>
      </c>
    </row>
    <row r="183" spans="1:4" ht="16.5" thickBot="1" x14ac:dyDescent="0.3">
      <c r="A183" t="s">
        <v>4</v>
      </c>
      <c r="B183" s="3">
        <v>5</v>
      </c>
      <c r="C183" s="1" t="str">
        <f t="shared" si="4"/>
        <v>5-NII</v>
      </c>
      <c r="D183">
        <f t="shared" si="6"/>
        <v>72</v>
      </c>
    </row>
    <row r="184" spans="1:4" ht="16.5" thickBot="1" x14ac:dyDescent="0.3">
      <c r="A184" t="s">
        <v>4</v>
      </c>
      <c r="B184" s="3">
        <v>6</v>
      </c>
      <c r="C184" s="1" t="str">
        <f t="shared" si="4"/>
        <v>6-NII</v>
      </c>
      <c r="D184">
        <f t="shared" si="6"/>
        <v>66</v>
      </c>
    </row>
    <row r="185" spans="1:4" ht="16.5" thickBot="1" x14ac:dyDescent="0.3">
      <c r="A185" t="s">
        <v>4</v>
      </c>
      <c r="B185" s="3">
        <v>7</v>
      </c>
      <c r="C185" s="1" t="str">
        <f t="shared" si="4"/>
        <v>7-NII</v>
      </c>
      <c r="D185">
        <f t="shared" si="6"/>
        <v>60</v>
      </c>
    </row>
    <row r="186" spans="1:4" ht="16.5" thickBot="1" x14ac:dyDescent="0.3">
      <c r="A186" t="s">
        <v>4</v>
      </c>
      <c r="B186" s="3">
        <v>8</v>
      </c>
      <c r="C186" s="1" t="str">
        <f t="shared" si="4"/>
        <v>8-NII</v>
      </c>
      <c r="D186">
        <f t="shared" si="6"/>
        <v>52</v>
      </c>
    </row>
    <row r="187" spans="1:4" ht="16.5" thickBot="1" x14ac:dyDescent="0.3">
      <c r="A187" t="s">
        <v>4</v>
      </c>
      <c r="B187" s="3">
        <v>9</v>
      </c>
      <c r="C187" s="1" t="str">
        <f t="shared" si="4"/>
        <v>9-NII</v>
      </c>
      <c r="D187">
        <f t="shared" si="6"/>
        <v>44</v>
      </c>
    </row>
    <row r="188" spans="1:4" ht="16.5" thickBot="1" x14ac:dyDescent="0.3">
      <c r="A188" t="s">
        <v>4</v>
      </c>
      <c r="B188" s="3">
        <v>10</v>
      </c>
      <c r="C188" s="1" t="str">
        <f t="shared" si="4"/>
        <v>10-NII</v>
      </c>
      <c r="D188">
        <f t="shared" si="6"/>
        <v>40</v>
      </c>
    </row>
    <row r="189" spans="1:4" ht="16.5" thickBot="1" x14ac:dyDescent="0.3">
      <c r="A189" t="s">
        <v>4</v>
      </c>
      <c r="B189" s="3">
        <v>11</v>
      </c>
      <c r="C189" s="1" t="str">
        <f t="shared" si="4"/>
        <v>11-NII</v>
      </c>
      <c r="D189">
        <f t="shared" si="6"/>
        <v>36</v>
      </c>
    </row>
    <row r="190" spans="1:4" ht="16.5" thickBot="1" x14ac:dyDescent="0.3">
      <c r="A190" t="s">
        <v>4</v>
      </c>
      <c r="B190" s="3">
        <v>12</v>
      </c>
      <c r="C190" s="1" t="str">
        <f t="shared" si="4"/>
        <v>12-NII</v>
      </c>
      <c r="D190">
        <f t="shared" si="6"/>
        <v>32</v>
      </c>
    </row>
    <row r="191" spans="1:4" ht="16.5" thickBot="1" x14ac:dyDescent="0.3">
      <c r="A191" t="s">
        <v>4</v>
      </c>
      <c r="B191" s="3">
        <v>13</v>
      </c>
      <c r="C191" s="1" t="str">
        <f t="shared" si="4"/>
        <v>13-NII</v>
      </c>
      <c r="D191">
        <f t="shared" si="6"/>
        <v>26</v>
      </c>
    </row>
    <row r="192" spans="1:4" ht="16.5" thickBot="1" x14ac:dyDescent="0.3">
      <c r="A192" t="s">
        <v>4</v>
      </c>
      <c r="B192" s="3">
        <v>14</v>
      </c>
      <c r="C192" s="1" t="str">
        <f t="shared" si="4"/>
        <v>14-NII</v>
      </c>
      <c r="D192">
        <f t="shared" si="6"/>
        <v>25</v>
      </c>
    </row>
    <row r="193" spans="1:4" ht="16.5" thickBot="1" x14ac:dyDescent="0.3">
      <c r="A193" t="s">
        <v>4</v>
      </c>
      <c r="B193" s="3">
        <v>15</v>
      </c>
      <c r="C193" s="1" t="str">
        <f t="shared" si="4"/>
        <v>15-NII</v>
      </c>
      <c r="D193">
        <f t="shared" si="6"/>
        <v>24</v>
      </c>
    </row>
    <row r="194" spans="1:4" ht="16.5" thickBot="1" x14ac:dyDescent="0.3">
      <c r="A194" t="s">
        <v>4</v>
      </c>
      <c r="B194" s="3">
        <v>16</v>
      </c>
      <c r="C194" s="1" t="str">
        <f t="shared" si="4"/>
        <v>16-NII</v>
      </c>
      <c r="D194">
        <f t="shared" si="6"/>
        <v>23</v>
      </c>
    </row>
    <row r="195" spans="1:4" ht="16.5" thickBot="1" x14ac:dyDescent="0.3">
      <c r="A195" t="s">
        <v>4</v>
      </c>
      <c r="B195" s="3">
        <v>17</v>
      </c>
      <c r="C195" s="1" t="str">
        <f t="shared" si="4"/>
        <v>17-NII</v>
      </c>
      <c r="D195">
        <f t="shared" si="6"/>
        <v>22</v>
      </c>
    </row>
    <row r="196" spans="1:4" ht="16.5" thickBot="1" x14ac:dyDescent="0.3">
      <c r="A196" t="s">
        <v>4</v>
      </c>
      <c r="B196" s="3">
        <v>18</v>
      </c>
      <c r="C196" s="1" t="str">
        <f t="shared" si="4"/>
        <v>18-NII</v>
      </c>
      <c r="D196">
        <f t="shared" si="6"/>
        <v>21</v>
      </c>
    </row>
    <row r="197" spans="1:4" ht="16.5" thickBot="1" x14ac:dyDescent="0.3">
      <c r="A197" t="s">
        <v>4</v>
      </c>
      <c r="B197" s="3">
        <v>19</v>
      </c>
      <c r="C197" s="1" t="str">
        <f t="shared" si="4"/>
        <v>19-NII</v>
      </c>
      <c r="D197">
        <f t="shared" si="6"/>
        <v>20</v>
      </c>
    </row>
    <row r="198" spans="1:4" ht="16.5" thickBot="1" x14ac:dyDescent="0.3">
      <c r="A198" t="s">
        <v>4</v>
      </c>
      <c r="B198" s="3">
        <v>20</v>
      </c>
      <c r="C198" s="1" t="str">
        <f t="shared" si="4"/>
        <v>20-NII</v>
      </c>
      <c r="D198">
        <f t="shared" si="6"/>
        <v>19</v>
      </c>
    </row>
    <row r="199" spans="1:4" ht="16.5" thickBot="1" x14ac:dyDescent="0.3">
      <c r="A199" t="s">
        <v>4</v>
      </c>
      <c r="B199" s="3">
        <v>21</v>
      </c>
      <c r="C199" s="1" t="str">
        <f t="shared" si="4"/>
        <v>21-NII</v>
      </c>
      <c r="D199">
        <f t="shared" si="6"/>
        <v>18</v>
      </c>
    </row>
    <row r="200" spans="1:4" ht="16.5" thickBot="1" x14ac:dyDescent="0.3">
      <c r="A200" t="s">
        <v>4</v>
      </c>
      <c r="B200" s="3">
        <v>22</v>
      </c>
      <c r="C200" s="1" t="str">
        <f t="shared" si="4"/>
        <v>22-NII</v>
      </c>
      <c r="D200">
        <f t="shared" si="6"/>
        <v>17</v>
      </c>
    </row>
    <row r="201" spans="1:4" ht="16.5" thickBot="1" x14ac:dyDescent="0.3">
      <c r="A201" t="s">
        <v>4</v>
      </c>
      <c r="B201" s="3">
        <v>23</v>
      </c>
      <c r="C201" s="1" t="str">
        <f t="shared" si="4"/>
        <v>23-NII</v>
      </c>
      <c r="D201">
        <f t="shared" si="6"/>
        <v>16</v>
      </c>
    </row>
    <row r="202" spans="1:4" ht="16.5" thickBot="1" x14ac:dyDescent="0.3">
      <c r="A202" t="s">
        <v>4</v>
      </c>
      <c r="B202" s="3">
        <v>24</v>
      </c>
      <c r="C202" s="1" t="str">
        <f t="shared" si="4"/>
        <v>24-NII</v>
      </c>
      <c r="D202">
        <f t="shared" si="6"/>
        <v>15</v>
      </c>
    </row>
    <row r="203" spans="1:4" ht="16.5" thickBot="1" x14ac:dyDescent="0.3">
      <c r="A203" t="s">
        <v>4</v>
      </c>
      <c r="B203" s="3">
        <v>25</v>
      </c>
      <c r="C203" s="1" t="str">
        <f t="shared" si="4"/>
        <v>25-NII</v>
      </c>
      <c r="D203">
        <f t="shared" si="6"/>
        <v>14</v>
      </c>
    </row>
    <row r="204" spans="1:4" ht="16.5" thickBot="1" x14ac:dyDescent="0.3">
      <c r="A204" t="s">
        <v>4</v>
      </c>
      <c r="B204" s="3">
        <v>26</v>
      </c>
      <c r="C204" s="1" t="str">
        <f t="shared" si="4"/>
        <v>26-NII</v>
      </c>
      <c r="D204">
        <f t="shared" si="6"/>
        <v>13</v>
      </c>
    </row>
    <row r="205" spans="1:4" ht="16.5" thickBot="1" x14ac:dyDescent="0.3">
      <c r="A205" t="s">
        <v>4</v>
      </c>
      <c r="B205" s="3">
        <v>27</v>
      </c>
      <c r="C205" s="1" t="str">
        <f t="shared" si="4"/>
        <v>27-NII</v>
      </c>
      <c r="D205">
        <f t="shared" si="6"/>
        <v>12</v>
      </c>
    </row>
    <row r="206" spans="1:4" ht="16.5" thickBot="1" x14ac:dyDescent="0.3">
      <c r="A206" t="s">
        <v>4</v>
      </c>
      <c r="B206" s="3">
        <v>28</v>
      </c>
      <c r="C206" s="1" t="str">
        <f t="shared" si="4"/>
        <v>28-NII</v>
      </c>
      <c r="D206">
        <f t="shared" si="6"/>
        <v>11</v>
      </c>
    </row>
    <row r="207" spans="1:4" ht="16.5" thickBot="1" x14ac:dyDescent="0.3">
      <c r="A207" t="s">
        <v>4</v>
      </c>
      <c r="B207" s="3">
        <v>29</v>
      </c>
      <c r="C207" s="1" t="str">
        <f t="shared" si="4"/>
        <v>29-NII</v>
      </c>
      <c r="D207">
        <f t="shared" si="6"/>
        <v>10</v>
      </c>
    </row>
    <row r="208" spans="1:4" ht="16.5" thickBot="1" x14ac:dyDescent="0.3">
      <c r="A208" t="s">
        <v>4</v>
      </c>
      <c r="B208" s="3">
        <v>30</v>
      </c>
      <c r="C208" s="1" t="str">
        <f t="shared" si="4"/>
        <v>30-NII</v>
      </c>
      <c r="D208">
        <f t="shared" si="6"/>
        <v>9</v>
      </c>
    </row>
    <row r="209" spans="1:4" ht="16.5" thickBot="1" x14ac:dyDescent="0.3">
      <c r="A209" t="s">
        <v>4</v>
      </c>
      <c r="B209" s="3">
        <v>31</v>
      </c>
      <c r="C209" s="1" t="str">
        <f t="shared" si="4"/>
        <v>31-NII</v>
      </c>
      <c r="D209">
        <f t="shared" si="6"/>
        <v>8</v>
      </c>
    </row>
    <row r="210" spans="1:4" ht="16.5" thickBot="1" x14ac:dyDescent="0.3">
      <c r="A210" t="s">
        <v>4</v>
      </c>
      <c r="B210" s="3">
        <v>32</v>
      </c>
      <c r="C210" s="1" t="str">
        <f t="shared" si="4"/>
        <v>32-NII</v>
      </c>
      <c r="D210">
        <f t="shared" si="6"/>
        <v>7</v>
      </c>
    </row>
    <row r="211" spans="1:4" ht="16.5" thickBot="1" x14ac:dyDescent="0.3">
      <c r="A211" t="s">
        <v>2</v>
      </c>
      <c r="B211" s="3">
        <v>1</v>
      </c>
      <c r="C211" s="1" t="str">
        <f t="shared" ref="C211:C274" si="7">CONCATENATE(B211,"-",A211)</f>
        <v>1-NI</v>
      </c>
      <c r="D211">
        <v>51</v>
      </c>
    </row>
    <row r="212" spans="1:4" ht="16.5" thickBot="1" x14ac:dyDescent="0.3">
      <c r="A212" t="s">
        <v>2</v>
      </c>
      <c r="B212" s="3">
        <v>2</v>
      </c>
      <c r="C212" s="1" t="str">
        <f t="shared" si="7"/>
        <v>2-NI</v>
      </c>
      <c r="D212">
        <v>45</v>
      </c>
    </row>
    <row r="213" spans="1:4" ht="16.5" thickBot="1" x14ac:dyDescent="0.3">
      <c r="A213" t="s">
        <v>2</v>
      </c>
      <c r="B213" s="3">
        <v>3</v>
      </c>
      <c r="C213" s="1" t="str">
        <f t="shared" si="7"/>
        <v>3-NI</v>
      </c>
      <c r="D213">
        <f>D85*0.1</f>
        <v>40</v>
      </c>
    </row>
    <row r="214" spans="1:4" ht="16.5" thickBot="1" x14ac:dyDescent="0.3">
      <c r="A214" t="s">
        <v>2</v>
      </c>
      <c r="B214" s="3">
        <v>4</v>
      </c>
      <c r="C214" s="1" t="str">
        <f t="shared" si="7"/>
        <v>4-NI</v>
      </c>
      <c r="D214">
        <v>34</v>
      </c>
    </row>
    <row r="215" spans="1:4" ht="16.5" thickBot="1" x14ac:dyDescent="0.3">
      <c r="A215" t="s">
        <v>2</v>
      </c>
      <c r="B215" s="3">
        <v>5</v>
      </c>
      <c r="C215" s="1" t="str">
        <f t="shared" si="7"/>
        <v>5-NI</v>
      </c>
      <c r="D215">
        <v>29</v>
      </c>
    </row>
    <row r="216" spans="1:4" ht="16.5" thickBot="1" x14ac:dyDescent="0.3">
      <c r="A216" t="s">
        <v>2</v>
      </c>
      <c r="B216" s="3">
        <v>6</v>
      </c>
      <c r="C216" s="1" t="str">
        <f t="shared" si="7"/>
        <v>6-NI</v>
      </c>
      <c r="D216">
        <v>26</v>
      </c>
    </row>
    <row r="217" spans="1:4" ht="16.5" thickBot="1" x14ac:dyDescent="0.3">
      <c r="A217" t="s">
        <v>2</v>
      </c>
      <c r="B217" s="3">
        <v>7</v>
      </c>
      <c r="C217" s="1" t="str">
        <f t="shared" si="7"/>
        <v>7-NI</v>
      </c>
      <c r="D217">
        <f>D89*0.1</f>
        <v>24</v>
      </c>
    </row>
    <row r="218" spans="1:4" ht="16.5" thickBot="1" x14ac:dyDescent="0.3">
      <c r="A218" t="s">
        <v>2</v>
      </c>
      <c r="B218" s="3">
        <v>8</v>
      </c>
      <c r="C218" s="1" t="str">
        <f t="shared" si="7"/>
        <v>8-NI</v>
      </c>
      <c r="D218">
        <v>21</v>
      </c>
    </row>
    <row r="219" spans="1:4" ht="16.5" thickBot="1" x14ac:dyDescent="0.3">
      <c r="A219" t="s">
        <v>2</v>
      </c>
      <c r="B219" s="3">
        <v>9</v>
      </c>
      <c r="C219" s="1" t="str">
        <f t="shared" si="7"/>
        <v>9-NI</v>
      </c>
      <c r="D219">
        <v>18</v>
      </c>
    </row>
    <row r="220" spans="1:4" ht="16.5" thickBot="1" x14ac:dyDescent="0.3">
      <c r="A220" t="s">
        <v>2</v>
      </c>
      <c r="B220" s="3">
        <v>10</v>
      </c>
      <c r="C220" s="1" t="str">
        <f t="shared" si="7"/>
        <v>10-NI</v>
      </c>
      <c r="D220">
        <f>D92*0.1</f>
        <v>16</v>
      </c>
    </row>
    <row r="221" spans="1:4" ht="16.5" thickBot="1" x14ac:dyDescent="0.3">
      <c r="A221" t="s">
        <v>2</v>
      </c>
      <c r="B221" s="3">
        <v>11</v>
      </c>
      <c r="C221" s="1" t="str">
        <f t="shared" si="7"/>
        <v>11-NI</v>
      </c>
      <c r="D221">
        <v>14</v>
      </c>
    </row>
    <row r="222" spans="1:4" ht="16.5" thickBot="1" x14ac:dyDescent="0.3">
      <c r="A222" t="s">
        <v>2</v>
      </c>
      <c r="B222" s="3">
        <v>12</v>
      </c>
      <c r="C222" s="1" t="str">
        <f t="shared" si="7"/>
        <v>12-NI</v>
      </c>
      <c r="D222">
        <v>13</v>
      </c>
    </row>
    <row r="223" spans="1:4" ht="16.5" thickBot="1" x14ac:dyDescent="0.3">
      <c r="A223" t="s">
        <v>2</v>
      </c>
      <c r="B223" s="3">
        <v>13</v>
      </c>
      <c r="C223" s="1" t="str">
        <f t="shared" si="7"/>
        <v>13-NI</v>
      </c>
      <c r="D223">
        <v>10</v>
      </c>
    </row>
    <row r="224" spans="1:4" ht="16.5" thickBot="1" x14ac:dyDescent="0.3">
      <c r="A224" t="s">
        <v>2</v>
      </c>
      <c r="B224" s="3">
        <v>14</v>
      </c>
      <c r="C224" s="1" t="str">
        <f t="shared" si="7"/>
        <v>14-NI</v>
      </c>
      <c r="D224">
        <f>D96*0.1</f>
        <v>10</v>
      </c>
    </row>
    <row r="225" spans="1:4" ht="16.5" thickBot="1" x14ac:dyDescent="0.3">
      <c r="A225" t="s">
        <v>2</v>
      </c>
      <c r="B225" s="3">
        <v>15</v>
      </c>
      <c r="C225" s="1" t="str">
        <f t="shared" si="7"/>
        <v>15-NI</v>
      </c>
      <c r="D225">
        <v>10</v>
      </c>
    </row>
    <row r="226" spans="1:4" ht="16.5" thickBot="1" x14ac:dyDescent="0.3">
      <c r="A226" t="s">
        <v>2</v>
      </c>
      <c r="B226" s="3">
        <v>16</v>
      </c>
      <c r="C226" s="1" t="str">
        <f t="shared" si="7"/>
        <v>16-NI</v>
      </c>
      <c r="D226">
        <v>9</v>
      </c>
    </row>
    <row r="227" spans="1:4" ht="16.5" thickBot="1" x14ac:dyDescent="0.3">
      <c r="A227" t="s">
        <v>2</v>
      </c>
      <c r="B227" s="3">
        <v>17</v>
      </c>
      <c r="C227" s="1" t="str">
        <f t="shared" si="7"/>
        <v>17-NI</v>
      </c>
      <c r="D227">
        <v>9</v>
      </c>
    </row>
    <row r="228" spans="1:4" ht="16.5" thickBot="1" x14ac:dyDescent="0.3">
      <c r="A228" t="s">
        <v>2</v>
      </c>
      <c r="B228" s="3">
        <v>18</v>
      </c>
      <c r="C228" s="1" t="str">
        <f t="shared" si="7"/>
        <v>18-NI</v>
      </c>
      <c r="D228">
        <v>8</v>
      </c>
    </row>
    <row r="229" spans="1:4" ht="16.5" thickBot="1" x14ac:dyDescent="0.3">
      <c r="A229" t="s">
        <v>2</v>
      </c>
      <c r="B229" s="3">
        <v>19</v>
      </c>
      <c r="C229" s="1" t="str">
        <f t="shared" si="7"/>
        <v>19-NI</v>
      </c>
      <c r="D229">
        <f>D101*0.1</f>
        <v>8</v>
      </c>
    </row>
    <row r="230" spans="1:4" ht="16.5" thickBot="1" x14ac:dyDescent="0.3">
      <c r="A230" t="s">
        <v>2</v>
      </c>
      <c r="B230" s="3">
        <v>20</v>
      </c>
      <c r="C230" s="1" t="str">
        <f t="shared" si="7"/>
        <v>20-NI</v>
      </c>
      <c r="D230">
        <v>8</v>
      </c>
    </row>
    <row r="231" spans="1:4" ht="16.5" thickBot="1" x14ac:dyDescent="0.3">
      <c r="A231" t="s">
        <v>2</v>
      </c>
      <c r="B231" s="3">
        <v>21</v>
      </c>
      <c r="C231" s="1" t="str">
        <f t="shared" si="7"/>
        <v>21-NI</v>
      </c>
      <c r="D231">
        <v>7</v>
      </c>
    </row>
    <row r="232" spans="1:4" ht="16.5" thickBot="1" x14ac:dyDescent="0.3">
      <c r="A232" t="s">
        <v>2</v>
      </c>
      <c r="B232" s="3">
        <v>22</v>
      </c>
      <c r="C232" s="1" t="str">
        <f t="shared" si="7"/>
        <v>22-NI</v>
      </c>
      <c r="D232">
        <v>7</v>
      </c>
    </row>
    <row r="233" spans="1:4" ht="16.5" thickBot="1" x14ac:dyDescent="0.3">
      <c r="A233" t="s">
        <v>2</v>
      </c>
      <c r="B233" s="3">
        <v>23</v>
      </c>
      <c r="C233" s="1" t="str">
        <f t="shared" si="7"/>
        <v>23-NI</v>
      </c>
      <c r="D233">
        <v>6</v>
      </c>
    </row>
    <row r="234" spans="1:4" ht="16.5" thickBot="1" x14ac:dyDescent="0.3">
      <c r="A234" t="s">
        <v>2</v>
      </c>
      <c r="B234" s="3">
        <v>24</v>
      </c>
      <c r="C234" s="1" t="str">
        <f t="shared" si="7"/>
        <v>24-NI</v>
      </c>
      <c r="D234">
        <f>D106*0.1</f>
        <v>6</v>
      </c>
    </row>
    <row r="235" spans="1:4" ht="16.5" thickBot="1" x14ac:dyDescent="0.3">
      <c r="A235" t="s">
        <v>2</v>
      </c>
      <c r="B235" s="3">
        <v>25</v>
      </c>
      <c r="C235" s="1" t="str">
        <f t="shared" si="7"/>
        <v>25-NI</v>
      </c>
      <c r="D235">
        <v>6</v>
      </c>
    </row>
    <row r="236" spans="1:4" ht="16.5" thickBot="1" x14ac:dyDescent="0.3">
      <c r="A236" t="s">
        <v>2</v>
      </c>
      <c r="B236" s="3">
        <v>26</v>
      </c>
      <c r="C236" s="1" t="str">
        <f t="shared" si="7"/>
        <v>26-NI</v>
      </c>
      <c r="D236">
        <v>5</v>
      </c>
    </row>
    <row r="237" spans="1:4" ht="16.5" thickBot="1" x14ac:dyDescent="0.3">
      <c r="A237" t="s">
        <v>2</v>
      </c>
      <c r="B237" s="3">
        <v>27</v>
      </c>
      <c r="C237" s="1" t="str">
        <f t="shared" si="7"/>
        <v>27-NI</v>
      </c>
      <c r="D237">
        <v>5</v>
      </c>
    </row>
    <row r="238" spans="1:4" ht="16.5" thickBot="1" x14ac:dyDescent="0.3">
      <c r="A238" t="s">
        <v>2</v>
      </c>
      <c r="B238" s="3">
        <v>28</v>
      </c>
      <c r="C238" s="1" t="str">
        <f t="shared" si="7"/>
        <v>28-NI</v>
      </c>
      <c r="D238">
        <v>4</v>
      </c>
    </row>
    <row r="239" spans="1:4" ht="16.5" thickBot="1" x14ac:dyDescent="0.3">
      <c r="A239" t="s">
        <v>2</v>
      </c>
      <c r="B239" s="3">
        <v>29</v>
      </c>
      <c r="C239" s="1" t="str">
        <f t="shared" si="7"/>
        <v>29-NI</v>
      </c>
      <c r="D239">
        <f>D111*0.1</f>
        <v>4</v>
      </c>
    </row>
    <row r="240" spans="1:4" ht="16.5" thickBot="1" x14ac:dyDescent="0.3">
      <c r="A240" t="s">
        <v>2</v>
      </c>
      <c r="B240" s="3">
        <v>30</v>
      </c>
      <c r="C240" s="1" t="str">
        <f t="shared" si="7"/>
        <v>30-NI</v>
      </c>
      <c r="D240">
        <v>4</v>
      </c>
    </row>
    <row r="241" spans="1:4" ht="16.5" thickBot="1" x14ac:dyDescent="0.3">
      <c r="A241" t="s">
        <v>2</v>
      </c>
      <c r="B241" s="3">
        <v>31</v>
      </c>
      <c r="C241" s="1" t="str">
        <f t="shared" si="7"/>
        <v>31-NI</v>
      </c>
      <c r="D241">
        <v>3</v>
      </c>
    </row>
    <row r="242" spans="1:4" ht="16.5" thickBot="1" x14ac:dyDescent="0.3">
      <c r="A242" t="s">
        <v>2</v>
      </c>
      <c r="B242" s="3">
        <v>32</v>
      </c>
      <c r="C242" s="1" t="str">
        <f t="shared" si="7"/>
        <v>32-NI</v>
      </c>
      <c r="D242">
        <v>3</v>
      </c>
    </row>
    <row r="243" spans="1:4" ht="16.5" thickBot="1" x14ac:dyDescent="0.3">
      <c r="A243" s="1">
        <v>1.5</v>
      </c>
      <c r="B243" s="3">
        <v>1</v>
      </c>
      <c r="C243" s="1" t="str">
        <f t="shared" si="7"/>
        <v>1-1,5</v>
      </c>
      <c r="D243" s="4">
        <v>768</v>
      </c>
    </row>
    <row r="244" spans="1:4" ht="16.5" thickBot="1" x14ac:dyDescent="0.3">
      <c r="A244" s="1">
        <v>1.5</v>
      </c>
      <c r="B244" s="3">
        <v>2</v>
      </c>
      <c r="C244" s="1" t="str">
        <f t="shared" si="7"/>
        <v>2-1,5</v>
      </c>
      <c r="D244" s="4">
        <v>672</v>
      </c>
    </row>
    <row r="245" spans="1:4" ht="16.5" thickBot="1" x14ac:dyDescent="0.3">
      <c r="A245" s="1">
        <v>1.5</v>
      </c>
      <c r="B245" s="3">
        <v>3</v>
      </c>
      <c r="C245" s="1" t="str">
        <f t="shared" si="7"/>
        <v>3-1,5</v>
      </c>
      <c r="D245" s="4">
        <v>600</v>
      </c>
    </row>
    <row r="246" spans="1:4" ht="16.5" thickBot="1" x14ac:dyDescent="0.3">
      <c r="A246" s="1">
        <v>1.5</v>
      </c>
      <c r="B246" s="3">
        <v>4</v>
      </c>
      <c r="C246" s="1" t="str">
        <f t="shared" si="7"/>
        <v>4-1,5</v>
      </c>
      <c r="D246" s="4">
        <v>504</v>
      </c>
    </row>
    <row r="247" spans="1:4" ht="16.5" thickBot="1" x14ac:dyDescent="0.3">
      <c r="A247" s="1">
        <v>1.5</v>
      </c>
      <c r="B247" s="3">
        <v>5</v>
      </c>
      <c r="C247" s="1" t="str">
        <f t="shared" si="7"/>
        <v>5-1,5</v>
      </c>
      <c r="D247" s="4">
        <v>432</v>
      </c>
    </row>
    <row r="248" spans="1:4" ht="16.5" thickBot="1" x14ac:dyDescent="0.3">
      <c r="A248" s="1">
        <v>1.5</v>
      </c>
      <c r="B248" s="3">
        <v>6</v>
      </c>
      <c r="C248" s="1" t="str">
        <f t="shared" si="7"/>
        <v>6-1,5</v>
      </c>
      <c r="D248" s="4">
        <v>396</v>
      </c>
    </row>
    <row r="249" spans="1:4" ht="16.5" thickBot="1" x14ac:dyDescent="0.3">
      <c r="A249" s="1">
        <v>1.5</v>
      </c>
      <c r="B249" s="3">
        <v>7</v>
      </c>
      <c r="C249" s="1" t="str">
        <f t="shared" si="7"/>
        <v>7-1,5</v>
      </c>
      <c r="D249" s="4">
        <v>360</v>
      </c>
    </row>
    <row r="250" spans="1:4" ht="16.5" thickBot="1" x14ac:dyDescent="0.3">
      <c r="A250" s="1">
        <v>1.5</v>
      </c>
      <c r="B250" s="3">
        <v>8</v>
      </c>
      <c r="C250" s="1" t="str">
        <f t="shared" si="7"/>
        <v>8-1,5</v>
      </c>
      <c r="D250" s="4">
        <v>312</v>
      </c>
    </row>
    <row r="251" spans="1:4" ht="16.5" thickBot="1" x14ac:dyDescent="0.3">
      <c r="A251" s="1">
        <v>1.5</v>
      </c>
      <c r="B251" s="3">
        <v>9</v>
      </c>
      <c r="C251" s="1" t="str">
        <f t="shared" si="7"/>
        <v>9-1,5</v>
      </c>
      <c r="D251" s="4">
        <v>264</v>
      </c>
    </row>
    <row r="252" spans="1:4" ht="16.5" thickBot="1" x14ac:dyDescent="0.3">
      <c r="A252" s="1">
        <v>1.5</v>
      </c>
      <c r="B252" s="3">
        <v>10</v>
      </c>
      <c r="C252" s="1" t="str">
        <f t="shared" si="7"/>
        <v>10-1,5</v>
      </c>
      <c r="D252" s="4">
        <v>240</v>
      </c>
    </row>
    <row r="253" spans="1:4" ht="16.5" thickBot="1" x14ac:dyDescent="0.3">
      <c r="A253" s="1">
        <v>1.5</v>
      </c>
      <c r="B253" s="3">
        <v>11</v>
      </c>
      <c r="C253" s="1" t="str">
        <f t="shared" si="7"/>
        <v>11-1,5</v>
      </c>
      <c r="D253" s="4">
        <v>216</v>
      </c>
    </row>
    <row r="254" spans="1:4" ht="16.5" thickBot="1" x14ac:dyDescent="0.3">
      <c r="A254" s="1">
        <v>1.5</v>
      </c>
      <c r="B254" s="3">
        <v>12</v>
      </c>
      <c r="C254" s="1" t="str">
        <f t="shared" si="7"/>
        <v>12-1,5</v>
      </c>
      <c r="D254" s="4">
        <v>192</v>
      </c>
    </row>
    <row r="255" spans="1:4" ht="16.5" thickBot="1" x14ac:dyDescent="0.3">
      <c r="A255" s="1">
        <v>1.5</v>
      </c>
      <c r="B255" s="3">
        <v>13</v>
      </c>
      <c r="C255" s="1" t="str">
        <f t="shared" si="7"/>
        <v>13-1,5</v>
      </c>
      <c r="D255" s="4">
        <v>156</v>
      </c>
    </row>
    <row r="256" spans="1:4" ht="16.5" thickBot="1" x14ac:dyDescent="0.3">
      <c r="A256" s="1">
        <v>1.5</v>
      </c>
      <c r="B256" s="3">
        <v>14</v>
      </c>
      <c r="C256" s="1" t="str">
        <f t="shared" si="7"/>
        <v>14-1,5</v>
      </c>
      <c r="D256" s="4">
        <v>150</v>
      </c>
    </row>
    <row r="257" spans="1:4" ht="16.5" thickBot="1" x14ac:dyDescent="0.3">
      <c r="A257" s="1">
        <v>1.5</v>
      </c>
      <c r="B257" s="3">
        <v>15</v>
      </c>
      <c r="C257" s="1" t="str">
        <f t="shared" si="7"/>
        <v>15-1,5</v>
      </c>
      <c r="D257" s="4">
        <v>144</v>
      </c>
    </row>
    <row r="258" spans="1:4" ht="16.5" thickBot="1" x14ac:dyDescent="0.3">
      <c r="A258" s="1">
        <v>1.5</v>
      </c>
      <c r="B258" s="3">
        <v>16</v>
      </c>
      <c r="C258" s="1" t="str">
        <f t="shared" si="7"/>
        <v>16-1,5</v>
      </c>
      <c r="D258" s="4">
        <v>138</v>
      </c>
    </row>
    <row r="259" spans="1:4" ht="16.5" thickBot="1" x14ac:dyDescent="0.3">
      <c r="A259" s="1">
        <v>1.5</v>
      </c>
      <c r="B259" s="3">
        <v>17</v>
      </c>
      <c r="C259" s="1" t="str">
        <f t="shared" si="7"/>
        <v>17-1,5</v>
      </c>
      <c r="D259" s="4">
        <v>132</v>
      </c>
    </row>
    <row r="260" spans="1:4" ht="16.5" thickBot="1" x14ac:dyDescent="0.3">
      <c r="A260" s="1">
        <v>1.5</v>
      </c>
      <c r="B260" s="3">
        <v>18</v>
      </c>
      <c r="C260" s="1" t="str">
        <f t="shared" si="7"/>
        <v>18-1,5</v>
      </c>
      <c r="D260" s="4">
        <v>126</v>
      </c>
    </row>
    <row r="261" spans="1:4" ht="16.5" thickBot="1" x14ac:dyDescent="0.3">
      <c r="A261" s="1">
        <v>1.5</v>
      </c>
      <c r="B261" s="3">
        <v>19</v>
      </c>
      <c r="C261" s="1" t="str">
        <f t="shared" si="7"/>
        <v>19-1,5</v>
      </c>
      <c r="D261" s="4">
        <v>120</v>
      </c>
    </row>
    <row r="262" spans="1:4" ht="16.5" thickBot="1" x14ac:dyDescent="0.3">
      <c r="A262" s="1">
        <v>1.5</v>
      </c>
      <c r="B262" s="3">
        <v>20</v>
      </c>
      <c r="C262" s="1" t="str">
        <f t="shared" si="7"/>
        <v>20-1,5</v>
      </c>
      <c r="D262" s="4">
        <v>114</v>
      </c>
    </row>
    <row r="263" spans="1:4" ht="16.5" thickBot="1" x14ac:dyDescent="0.3">
      <c r="A263" s="1">
        <v>1.5</v>
      </c>
      <c r="B263" s="3">
        <v>21</v>
      </c>
      <c r="C263" s="1" t="str">
        <f t="shared" si="7"/>
        <v>21-1,5</v>
      </c>
      <c r="D263" s="4">
        <v>108</v>
      </c>
    </row>
    <row r="264" spans="1:4" ht="16.5" thickBot="1" x14ac:dyDescent="0.3">
      <c r="A264" s="1">
        <v>1.5</v>
      </c>
      <c r="B264" s="3">
        <v>22</v>
      </c>
      <c r="C264" s="1" t="str">
        <f t="shared" si="7"/>
        <v>22-1,5</v>
      </c>
      <c r="D264" s="4">
        <v>102</v>
      </c>
    </row>
    <row r="265" spans="1:4" ht="16.5" thickBot="1" x14ac:dyDescent="0.3">
      <c r="A265" s="1">
        <v>1.5</v>
      </c>
      <c r="B265" s="3">
        <v>23</v>
      </c>
      <c r="C265" s="1" t="str">
        <f t="shared" si="7"/>
        <v>23-1,5</v>
      </c>
      <c r="D265" s="4">
        <v>96</v>
      </c>
    </row>
    <row r="266" spans="1:4" ht="16.5" thickBot="1" x14ac:dyDescent="0.3">
      <c r="A266" s="1">
        <v>1.5</v>
      </c>
      <c r="B266" s="3">
        <v>24</v>
      </c>
      <c r="C266" s="1" t="str">
        <f t="shared" si="7"/>
        <v>24-1,5</v>
      </c>
      <c r="D266" s="4">
        <v>90</v>
      </c>
    </row>
    <row r="267" spans="1:4" ht="16.5" thickBot="1" x14ac:dyDescent="0.3">
      <c r="A267" s="1">
        <v>1.5</v>
      </c>
      <c r="B267" s="3">
        <v>25</v>
      </c>
      <c r="C267" s="1" t="str">
        <f t="shared" si="7"/>
        <v>25-1,5</v>
      </c>
      <c r="D267" s="4">
        <v>84</v>
      </c>
    </row>
    <row r="268" spans="1:4" ht="16.5" thickBot="1" x14ac:dyDescent="0.3">
      <c r="A268" s="1">
        <v>1.5</v>
      </c>
      <c r="B268" s="3">
        <v>26</v>
      </c>
      <c r="C268" s="1" t="str">
        <f t="shared" si="7"/>
        <v>26-1,5</v>
      </c>
      <c r="D268" s="4">
        <v>78</v>
      </c>
    </row>
    <row r="269" spans="1:4" ht="16.5" thickBot="1" x14ac:dyDescent="0.3">
      <c r="A269" s="1">
        <v>1.5</v>
      </c>
      <c r="B269" s="3">
        <v>27</v>
      </c>
      <c r="C269" s="1" t="str">
        <f t="shared" si="7"/>
        <v>27-1,5</v>
      </c>
      <c r="D269" s="4">
        <v>72</v>
      </c>
    </row>
    <row r="270" spans="1:4" ht="16.5" thickBot="1" x14ac:dyDescent="0.3">
      <c r="A270" s="1">
        <v>1.5</v>
      </c>
      <c r="B270" s="3">
        <v>28</v>
      </c>
      <c r="C270" s="1" t="str">
        <f t="shared" si="7"/>
        <v>28-1,5</v>
      </c>
      <c r="D270" s="4">
        <v>66</v>
      </c>
    </row>
    <row r="271" spans="1:4" ht="16.5" thickBot="1" x14ac:dyDescent="0.3">
      <c r="A271" s="1">
        <v>1.5</v>
      </c>
      <c r="B271" s="3">
        <v>29</v>
      </c>
      <c r="C271" s="1" t="str">
        <f t="shared" si="7"/>
        <v>29-1,5</v>
      </c>
      <c r="D271" s="4">
        <v>60</v>
      </c>
    </row>
    <row r="272" spans="1:4" ht="16.5" thickBot="1" x14ac:dyDescent="0.3">
      <c r="A272" s="1">
        <v>1.5</v>
      </c>
      <c r="B272" s="3">
        <v>30</v>
      </c>
      <c r="C272" s="1" t="str">
        <f t="shared" si="7"/>
        <v>30-1,5</v>
      </c>
      <c r="D272" s="4">
        <v>54</v>
      </c>
    </row>
    <row r="273" spans="1:4" ht="16.5" thickBot="1" x14ac:dyDescent="0.3">
      <c r="A273" s="1">
        <v>1.5</v>
      </c>
      <c r="B273" s="3">
        <v>31</v>
      </c>
      <c r="C273" s="1" t="str">
        <f t="shared" si="7"/>
        <v>31-1,5</v>
      </c>
      <c r="D273" s="4">
        <v>48</v>
      </c>
    </row>
    <row r="274" spans="1:4" ht="16.5" thickBot="1" x14ac:dyDescent="0.3">
      <c r="A274" s="1">
        <v>1.5</v>
      </c>
      <c r="B274" s="3">
        <v>32</v>
      </c>
      <c r="C274" s="1" t="str">
        <f t="shared" si="7"/>
        <v>32-1,5</v>
      </c>
      <c r="D274" s="4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Rank</vt:lpstr>
      <vt:lpstr>Hoja1</vt:lpstr>
      <vt:lpstr>Punts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2025-03-11T15:36:47Z</dcterms:modified>
  <cp:category/>
  <cp:contentStatus/>
</cp:coreProperties>
</file>